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hidePivotFieldList="1"/>
  <mc:AlternateContent xmlns:mc="http://schemas.openxmlformats.org/markup-compatibility/2006">
    <mc:Choice Requires="x15">
      <x15ac:absPath xmlns:x15ac="http://schemas.microsoft.com/office/spreadsheetml/2010/11/ac" url="C:\Users\xarc04\Desktop\Estandares Hokchi\2024\Aceptación Equipos de Torre\"/>
    </mc:Choice>
  </mc:AlternateContent>
  <xr:revisionPtr revIDLastSave="0" documentId="8_{8D5F9CC3-01DD-4D96-9BA5-1D436078FF6B}" xr6:coauthVersionLast="47" xr6:coauthVersionMax="47" xr10:uidLastSave="{00000000-0000-0000-0000-000000000000}"/>
  <bookViews>
    <workbookView xWindow="-120" yWindow="-120" windowWidth="29040" windowHeight="15840" tabRatio="866" xr2:uid="{00000000-000D-0000-FFFF-FFFF00000000}"/>
  </bookViews>
  <sheets>
    <sheet name="A. Carátula" sheetId="15" r:id="rId1"/>
    <sheet name="B. Instrucciones" sheetId="14" r:id="rId2"/>
    <sheet name="C. Equipo de Torre" sheetId="1" r:id="rId3"/>
    <sheet name="D. Sistema Lodo" sheetId="2" r:id="rId4"/>
    <sheet name="E. Equipo Control de Pozo" sheetId="3" r:id="rId5"/>
    <sheet name="F. Planta de Poder" sheetId="4" r:id="rId6"/>
    <sheet name="G. Plan de acción" sheetId="13" r:id="rId7"/>
    <sheet name="Avance" sheetId="16" r:id="rId8"/>
    <sheet name="C" sheetId="18" state="hidden" r:id="rId9"/>
    <sheet name="D" sheetId="21" state="hidden" r:id="rId10"/>
    <sheet name="E" sheetId="22" state="hidden" r:id="rId11"/>
    <sheet name="F" sheetId="23" state="hidden" r:id="rId12"/>
    <sheet name="Aux" sheetId="7" state="hidden" r:id="rId13"/>
  </sheets>
  <definedNames>
    <definedName name="_xlnm._FilterDatabase" localSheetId="2" hidden="1">'C. Equipo de Torre'!$B$278:$G$294</definedName>
    <definedName name="_xlnm._FilterDatabase" localSheetId="3" hidden="1">'D. Sistema Lodo'!$B$98:$G$101</definedName>
    <definedName name="_xlnm._FilterDatabase" localSheetId="4" hidden="1">'E. Equipo Control de Pozo'!$B$129:$G$133</definedName>
    <definedName name="_xlnm._FilterDatabase" localSheetId="5" hidden="1">'F. Planta de Poder'!$B$97:$G$103</definedName>
    <definedName name="_Toc233461093" localSheetId="5">'F. Planta de Poder'!#REF!</definedName>
    <definedName name="_Toc233773644" localSheetId="5">'F. Planta de Poder'!#REF!</definedName>
    <definedName name="_Toc233800886" localSheetId="5">'F. Planta de Poder'!#REF!</definedName>
    <definedName name="_Toc234497153" localSheetId="4">'E. Equipo Control de Pozo'!#REF!</definedName>
    <definedName name="_Toc234497163" localSheetId="4">'E. Equipo Control de Pozo'!#REF!</definedName>
    <definedName name="_Toc234497173" localSheetId="4">'E. Equipo Control de Pozo'!#REF!</definedName>
    <definedName name="_Toc234497178" localSheetId="4">'E. Equipo Control de Pozo'!#REF!</definedName>
    <definedName name="_Toc235176105" localSheetId="3">'D. Sistema Lodo'!#REF!</definedName>
    <definedName name="_Toc235764068" localSheetId="2">'C. Equipo de Torre'!#REF!</definedName>
    <definedName name="_Toc235764086" localSheetId="2">'C. Equipo de Torre'!#REF!</definedName>
    <definedName name="_Toc335378752" localSheetId="2">'C. Equipo de Torre'!#REF!</definedName>
    <definedName name="_Toc335378757" localSheetId="2">'C. Equipo de Torre'!#REF!</definedName>
    <definedName name="_Toc335378762" localSheetId="2">'C. Equipo de Torre'!#REF!</definedName>
    <definedName name="_Toc335378767" localSheetId="2">'C. Equipo de Torre'!#REF!</definedName>
    <definedName name="_Toc335378775" localSheetId="2">'C. Equipo de Torre'!#REF!</definedName>
    <definedName name="_Toc335378780" localSheetId="2">'C. Equipo de Torre'!#REF!</definedName>
    <definedName name="_Toc335378787" localSheetId="2">'C. Equipo de Torre'!#REF!</definedName>
    <definedName name="_xlnm.Print_Area" localSheetId="0">'A. Carátula'!$B$2:$M$88</definedName>
    <definedName name="_xlnm.Print_Area" localSheetId="1">'B. Instrucciones'!$B$2:$D$60</definedName>
    <definedName name="_xlnm.Print_Area" localSheetId="4">'E. Equipo Control de Pozo'!$B$2:$G$190</definedName>
    <definedName name="_xlnm.Print_Area" localSheetId="5">'F. Planta de Poder'!$B$2:$G$126</definedName>
    <definedName name="_xlnm.Print_Area" localSheetId="6">'G. Plan de acción'!$B$2:$F$96</definedName>
    <definedName name="_xlnm.Print_Titles" localSheetId="0">'A. Carátula'!$2:$7</definedName>
    <definedName name="_xlnm.Print_Titles" localSheetId="1">'B. Instrucciones'!$2:$7</definedName>
    <definedName name="_xlnm.Print_Titles" localSheetId="2">'C. Equipo de Torre'!$2:$9</definedName>
    <definedName name="_xlnm.Print_Titles" localSheetId="3">'D. Sistema Lodo'!$2:$9</definedName>
    <definedName name="_xlnm.Print_Titles" localSheetId="4">'E. Equipo Control de Pozo'!$2:$9</definedName>
    <definedName name="_xlnm.Print_Titles" localSheetId="5">'F. Planta de Poder'!$2:$9</definedName>
    <definedName name="_xlnm.Print_Titles" localSheetId="6">'G. Plan de acción'!$2:$9</definedName>
  </definedNames>
  <calcPr calcId="191029"/>
  <pivotCaches>
    <pivotCache cacheId="0" r:id="rId14"/>
    <pivotCache cacheId="1" r:id="rId15"/>
    <pivotCache cacheId="2" r:id="rId16"/>
    <pivotCache cacheId="3" r:id="rId1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2" i="16" l="1"/>
  <c r="F12" i="16"/>
  <c r="E12" i="16"/>
  <c r="D12" i="16"/>
  <c r="C12" i="16"/>
  <c r="G12" i="16" s="1"/>
  <c r="I11" i="16"/>
  <c r="F11" i="16"/>
  <c r="F20" i="16" s="1"/>
  <c r="E11" i="16"/>
  <c r="E20" i="16" s="1"/>
  <c r="D11" i="16"/>
  <c r="C11" i="16"/>
  <c r="G11" i="16" s="1"/>
  <c r="I10" i="16"/>
  <c r="F10" i="16"/>
  <c r="E10" i="16"/>
  <c r="D10" i="16"/>
  <c r="C10" i="16"/>
  <c r="I9" i="16"/>
  <c r="I13" i="16" s="1"/>
  <c r="F9" i="16"/>
  <c r="E9" i="16"/>
  <c r="D9" i="16"/>
  <c r="D13" i="16" s="1"/>
  <c r="C9" i="16"/>
  <c r="C13" i="16" s="1"/>
  <c r="C5" i="16"/>
  <c r="C4" i="16"/>
  <c r="C3" i="16"/>
  <c r="C6" i="13"/>
  <c r="C5" i="13"/>
  <c r="C4" i="13"/>
  <c r="C6" i="4"/>
  <c r="C5" i="4"/>
  <c r="C4" i="4"/>
  <c r="C6" i="3"/>
  <c r="C5" i="3"/>
  <c r="C4" i="3"/>
  <c r="C6" i="2"/>
  <c r="C5" i="2"/>
  <c r="C4" i="2"/>
  <c r="C6" i="1"/>
  <c r="C5" i="1"/>
  <c r="C4" i="1"/>
  <c r="D21" i="16" l="1"/>
  <c r="E21" i="16"/>
  <c r="E18" i="16"/>
  <c r="F21" i="16"/>
  <c r="F18" i="16"/>
  <c r="D20" i="16"/>
  <c r="G10" i="16"/>
  <c r="C19" i="16" s="1"/>
  <c r="E13" i="16"/>
  <c r="C21" i="16"/>
  <c r="F13" i="16"/>
  <c r="G9" i="16"/>
  <c r="C18" i="16" s="1"/>
  <c r="C20" i="16"/>
  <c r="D18" i="16"/>
  <c r="F19" i="16" l="1"/>
  <c r="E19" i="16"/>
  <c r="D19" i="16"/>
  <c r="G13" i="16"/>
  <c r="E22" i="16" s="1"/>
  <c r="D22" i="16" l="1"/>
  <c r="C22" i="16"/>
  <c r="F22" i="16"/>
</calcChain>
</file>

<file path=xl/sharedStrings.xml><?xml version="1.0" encoding="utf-8"?>
<sst xmlns="http://schemas.openxmlformats.org/spreadsheetml/2006/main" count="3151" uniqueCount="1538">
  <si>
    <t>Lista de verificación del Cuadro (Drawwork)</t>
  </si>
  <si>
    <t>Criticidad</t>
  </si>
  <si>
    <t>Norma</t>
  </si>
  <si>
    <t>Mayor</t>
  </si>
  <si>
    <t>API RP 7L Sección 4.2</t>
  </si>
  <si>
    <t>Manual IADC Capitulo F</t>
  </si>
  <si>
    <t>API RP 54 9.4.5</t>
  </si>
  <si>
    <t>API RP 54 9.4.2</t>
  </si>
  <si>
    <t xml:space="preserve">Inspeccionar el desgaste de la línea de perforación y la ranura de Lebus. </t>
  </si>
  <si>
    <t>Revisar que las boquillas (Toberas interiores caja reductora) que rocían aceite no estén bloqueadas.</t>
  </si>
  <si>
    <t>Lista de verificación de la mesa rotaria</t>
  </si>
  <si>
    <t xml:space="preserve">API RP 7L </t>
  </si>
  <si>
    <t>API RP 8B</t>
  </si>
  <si>
    <t>Revisar la condición y la operación de la caja de engranajes; revisar el aceite para asegurarse de que no esté contaminado con agua.</t>
  </si>
  <si>
    <t>API Spec 7K</t>
  </si>
  <si>
    <t xml:space="preserve">Realizar pruebas de funcionamiento en el sistema de bloqueo manual. </t>
  </si>
  <si>
    <t>Revisar las condiciones y la operación del sistema de inclinación.</t>
  </si>
  <si>
    <t>¿Se han instalado cestas atrapa ruedas?</t>
  </si>
  <si>
    <t>API RP 574</t>
  </si>
  <si>
    <t>API RP 8B &amp; ISO 13534</t>
  </si>
  <si>
    <t>API RP 574 Tabla 1</t>
  </si>
  <si>
    <t>API RP 8B  &amp; ISO 13534</t>
  </si>
  <si>
    <t>Lista de verificación del bloque viajero y gancho</t>
  </si>
  <si>
    <t>API RP 8B ISO 13534</t>
  </si>
  <si>
    <t>Confirmar que  las boquillas de grasa estén en buenas condiciones de funcionamiento.</t>
  </si>
  <si>
    <t>API RP 4G sección 15.7 y sección 9.2.1</t>
  </si>
  <si>
    <t>API RP 54</t>
  </si>
  <si>
    <t xml:space="preserve">Revisar que no hayan vigas y secciones transversales deformadas o dañadas </t>
  </si>
  <si>
    <t>API RP 4G (2004) sección 6.1</t>
  </si>
  <si>
    <t>Confirmar que la iluminación de la torre no deje puntos oscuros</t>
  </si>
  <si>
    <t>API RP 54, sección 9.3.17</t>
  </si>
  <si>
    <t xml:space="preserve">Revisar las condiciones en que se encuentran las escaleras y plataformas, las barreras de cierre automático, los pasamanos y las guardas de la torre </t>
  </si>
  <si>
    <t>API RP 54, sección 9.3.19</t>
  </si>
  <si>
    <t>API RP 9B (2002) sección 3 y sección 3.3.13 y Tabla 7</t>
  </si>
  <si>
    <t>Asegurarse de que los cables de seguridad de las poleas de maniobra tengan una SWL (carga segura de trabajo) que sea al menos dos veces la SWL de los cables de levantamiento (impacto dinámico).</t>
  </si>
  <si>
    <t>API RP 7L</t>
  </si>
  <si>
    <t>Asegurarse de que la conexión del freno sea la correcta y de que el freno esté ajustado correctamente.</t>
  </si>
  <si>
    <t>Verificar si hay fugas de aceite o aire.</t>
  </si>
  <si>
    <t>Asegurarse de que haya una jaula de protección instalada sobre el tambor.</t>
  </si>
  <si>
    <t>Confirmar que los controles indiquen correctamente las funciones de ARRIBA y ABAJO; revisar si los controles funcionan del mismo modo en todos los guinches</t>
  </si>
  <si>
    <t>Asegurarse de que el diámetro de la polea de maniobra sea al menos dieciocho veces mayor que el diámetro del cable que se está utilizando</t>
  </si>
  <si>
    <t>API RP 9B</t>
  </si>
  <si>
    <t>API RP 8B, categoría III</t>
  </si>
  <si>
    <t>ISO 4406</t>
  </si>
  <si>
    <t>ISO 4472</t>
  </si>
  <si>
    <t>Lista de verificación de las bombas de lodo</t>
  </si>
  <si>
    <t>Confirmar la operación del accionamiento de frecuencia variable (VFD) para las bombas accionadas por CA, si corresponde.</t>
  </si>
  <si>
    <t>OEM Manual Fabricante</t>
  </si>
  <si>
    <t xml:space="preserve">Revisar dónde se encuentra la válvula de alivio en el múltiple de descarga de la bomba. </t>
  </si>
  <si>
    <t>Examinar el amortiguador de pulsaciones para la succión (presión y gas).</t>
  </si>
  <si>
    <t>Verificar y ensayar la condición de las válvulas de alta presión del múltiple de descarga de la bomba de lodo.</t>
  </si>
  <si>
    <t>Revisar la condición de los cables eléctricos y de las cajas de conexiones.</t>
  </si>
  <si>
    <t>Asegurarse de que el personal no utilice sellante de silicona como material de empaque en las cubiertas del cárter principal. Explicarle al personal por qué no se puede utilizar sellante de silicona en las cubiertas de las bombas de lodo.</t>
  </si>
  <si>
    <t>¿Hay suficiente iluminación alrededor de los tanques de lodo y los agitadores?</t>
  </si>
  <si>
    <t xml:space="preserve">¿Los cables eléctricos y las cajas de conexiones cumplen las normas para Zona 1 y Zona 2? </t>
  </si>
  <si>
    <t>API RP 14F 3.2.22</t>
  </si>
  <si>
    <t>Revisar los estándares de limpieza alrededor de los tanques de lodo, los agitadores, y el área de almacenamiento de los sacos.</t>
  </si>
  <si>
    <t>Inspeccionar los pasamanos y las escaleras alrededor de los tanques de lodo buscando daños.</t>
  </si>
  <si>
    <t xml:space="preserve">Revisar la condición de los agitadores de lodo buscando ruido y vibración excesivos. </t>
  </si>
  <si>
    <t>Revisar la condición y operación de las válvulas mariposa con fluido.</t>
  </si>
  <si>
    <t>Inspeccionar la operación de los indicadores de nivel de los tanques (es decir, los indicadores de nivel locales y remotos).</t>
  </si>
  <si>
    <t>Asegurarse que no hayan rejas dañadas o mal aseguradas u otros peligros de tropiezo alrededor de los tanques de lodo y los agitadores.</t>
  </si>
  <si>
    <t xml:space="preserve">Revisar la condición del desarenador, el desarcillador y los limpiadores de lodo, si están instalados. </t>
  </si>
  <si>
    <t>Revisar la condición y operación del desgasificador de vacío.</t>
  </si>
  <si>
    <t xml:space="preserve">Revisar la condición interna de los tanques de lodo y registrar los niveles de corrosión. </t>
  </si>
  <si>
    <t>Revisar la distancia entre la línea de succión de lodo y el fondo de los tanques de lodo. ¿Cuánto lodo permanece en el tanque después de perder la succión?</t>
  </si>
  <si>
    <t>API RP 14F sección 7.2.4</t>
  </si>
  <si>
    <t xml:space="preserve">Revisar el nivel de oxidación de los embudos y las tuberías de las tolvas de mezcla. </t>
  </si>
  <si>
    <t>Revisar la operación del sistema Venturi de las tolvas y de los aductores responsables de crear la presión de succión del sistema de mezcla del lodo.</t>
  </si>
  <si>
    <t>Verificar que haya un sistema para pesar el lodo.</t>
  </si>
  <si>
    <t>Examinar si hay comunicación adecuada entre el área de las tolvas de mezcla del lodo y la caseta del perforador.</t>
  </si>
  <si>
    <t>Confirmar que se esté utilizando una hoja de tratamiento de primeros auxilios (MSDS) que describa los químicos en particular que se están usando.</t>
  </si>
  <si>
    <t xml:space="preserve">Revisar la condición general de las bombas centrífugas. Asegurarse de que están bien aseguradas y libres de vibración, y que tengan instaladas guardas de acoplamiento. </t>
  </si>
  <si>
    <t>Revisar que se realicen periódicamente pruebas de eficiencia en las bombas centrífugas instaladas en el sistema de lodos de baja presión.</t>
  </si>
  <si>
    <t>Asegurarse de que todas las válvulas tengan manivelas instaladas y que estas estén codificadas por colores.</t>
  </si>
  <si>
    <t xml:space="preserve">Revisar la condición del medidor de presión bridado ubicado en la tubería vertical de lodos y en el múltiple de descarga de las bombas de lodo. </t>
  </si>
  <si>
    <t>Revisar que se realicen periódicamente las pruebas de presión, es decir, una prueba de baja presión a 250 psi/17 bar y luego a la presión de trabajo total.</t>
  </si>
  <si>
    <t>Revisar la condición de los Chiksan en el taladro. No se permiten Chiksan con roscas NPT y todos los Chiksan deben tener abrazaderas de seguridad y cables y cadenas de seguridad. Revisar la política de la empresa de servicios, pues algunas  empresas no instalan cables de seguridad.</t>
  </si>
  <si>
    <t>Asegurarse que la cubierta de soporte se encuentra en buen estado y soporta vibraciones.</t>
  </si>
  <si>
    <t>Verificar Modelo y capacidad y si coincide con el listado de equipos del taladro</t>
  </si>
  <si>
    <t xml:space="preserve">Confirmar que no se han realizado soldaduras no autorizadas en los equipos de control de pozos </t>
  </si>
  <si>
    <t xml:space="preserve">Revisar que no estén instaladas conexiones roscadas NPT de más de 2 in si la presión máxima de trabajo es igual o mayor que 3000 psi/200 bar </t>
  </si>
  <si>
    <t xml:space="preserve">Revisar la certificación para las mangueras flexibles y verificar que se hayan realizado inspecciones boroscópicas según recomendaciones del fabricante original. </t>
  </si>
  <si>
    <t>API 510 sección 6.5 y API Spec 16D sección 3.1.2.3</t>
  </si>
  <si>
    <t>API Spec 16D sección 5.2.5.5 y sección 5.2.4.6</t>
  </si>
  <si>
    <t>Buscar fugas de aceite, aire, gas y agua alrededor del motor.</t>
  </si>
  <si>
    <t xml:space="preserve">Revisar si el consumo de aceite se ajusta a las especificaciones del fabricante original con relación a la carga de los motores de diesel. </t>
  </si>
  <si>
    <t>Verificar que se realicen y se registren la pruebas de exceso de velocidad (110 % rpm).</t>
  </si>
  <si>
    <t xml:space="preserve">Inspeccionar la instalación y validar la operación de los dispositivos de seguridad de la toma de aire de combustión </t>
  </si>
  <si>
    <t>API RP 7C-11F sección 2.8</t>
  </si>
  <si>
    <t>Revisar las condiciones en que se encuentran los cables eléctricos y los cables de conexión alrededor de los motores.</t>
  </si>
  <si>
    <t>API RP 7C-11F (1994) sección 9.1.10 y sección 9.1.11</t>
  </si>
  <si>
    <t>API RP 7C-11F sección A.3e y A1</t>
  </si>
  <si>
    <t>API RP 7C-11F secciones A.3e y A.1, y API RP 54 sección 9.15.3</t>
  </si>
  <si>
    <t>Revisar las condiciones en que se encuentran todos los motores de arranque y verificar que haya disponibilidad de un motor de arranque de repuesto .</t>
  </si>
  <si>
    <t>API RP 7C-11F sección 6.3.4</t>
  </si>
  <si>
    <t>Lista de verificación para compresores de aire</t>
  </si>
  <si>
    <t>API 510, capítulo 6</t>
  </si>
  <si>
    <t xml:space="preserve">Inspeccionar los tamaños de las válvulas de alivio para investigar si son compatibles con el tamaño de los tanques de aire comprimido </t>
  </si>
  <si>
    <t xml:space="preserve">Verificar que todos los motores de CA y CC estén conectados a tierra de manera apropiada y con cables externos de conexión a tierra. </t>
  </si>
  <si>
    <t xml:space="preserve">Verificar que los cables de conexión a tierra sean todos del tamaño correcto. </t>
  </si>
  <si>
    <t>Verificar que se realice el mantenimiento del camino de la llama en todas las cajas EXd.</t>
  </si>
  <si>
    <t xml:space="preserve">Verificar que las cajas EXd tengan todos sus pernos. </t>
  </si>
  <si>
    <t>Confirmar que NO se esté utilizando sellante de silicona o material de empaque en las bridas de las cajas EXd.</t>
  </si>
  <si>
    <t>Verificar la resistencia a tierra de todos los grandes motores de 750VDC; el valor de aislamiento debe ser de al menos 2 Mohm.</t>
  </si>
  <si>
    <t>Probar las alarmas de “pérdida de aire de purga" instaladas en los equipos EXp.</t>
  </si>
  <si>
    <t>Confirmar que los cables eléctricos de la torre estén asegurados con amarres de acero inoxidable, con cubierta de caucho.</t>
  </si>
  <si>
    <t xml:space="preserve">Asegurarse de que todos los motores de CA ubicados en áreas peligrosas tengan una certificación EX válida. </t>
  </si>
  <si>
    <t>Asegurarse de que hayan alfombras de seguridad de caucho frente a todos los centros de control de motores (MCC).</t>
  </si>
  <si>
    <t>Remover tapa y verificar estado de limpieza interna</t>
  </si>
  <si>
    <t>NFPA 70B 11.9.2.3</t>
  </si>
  <si>
    <t>Verifique el sistema de carga compartida, pruebe con otros generadores en línea. Realice una prueba de "caída" con motores a +/- 50% de carga.</t>
  </si>
  <si>
    <t>NFPA 70.455</t>
  </si>
  <si>
    <t>Compruebe si hay conexiones sueltas y examine las condiciones generales del transformador.</t>
  </si>
  <si>
    <t>NFPA 70E 210</t>
  </si>
  <si>
    <t>Verificar lámparas de prueba de aislamiento del taladro</t>
  </si>
  <si>
    <t>Verificar integridad de aire acondicionado y ventilación</t>
  </si>
  <si>
    <t>Verificar piso de sala SCR/VFD si dispone de carpeta de goma aislante</t>
  </si>
  <si>
    <t>Verificar si hace menos de 5 años que se probaron los interruptores automáticos y las sobrecargas térmicas mediante una prueba de inyección de corriente. Revise los documentos actuales de la prueba de inyección, si están disponibles. (o certificado del fabricante)</t>
  </si>
  <si>
    <t>NFPA 70B 9.4</t>
  </si>
  <si>
    <t>Lista de verificación de sistema de iluminación principal, emergencia y cables de trasmisión eléctrica</t>
  </si>
  <si>
    <t>¿Están todas las áreas de trabajo suficientemente iluminadas? Las áreas incluyen estaciones de control, equipos de control de pozos, escaleras, salidas, áreas de maquinaria, área de generador de emergencia.</t>
  </si>
  <si>
    <t>API RP 14FZ 9.2.1</t>
  </si>
  <si>
    <t>NFPA 70 700.10 A</t>
  </si>
  <si>
    <t>NFPA 70 700.3</t>
  </si>
  <si>
    <t>Los soportes metálicos deben diseñarse para asegurar los cables sin dañar la armadura o el aislamiento. Los soportes deben estar dispuestos de modo que el cable pueda soportar una longitud de al menos 13 mm. Los dispositivos de retención de cables se deben instalar no menos de cada 610 mm en recorridos verticales y no menos de cada 2,5 m en recorridos horizontales. En los giros de las carreras horizontales, los dispositivos de retención de cables deben espaciarse a una distancia no superior a 610 mm. Se pueden usar dispositivos de retención de plástico o nylon en recorridos horizontales donde los cables no se caerán si fallan los dispositivos de retención. Cuando se emplean dispositivos de retención de cable de nylon o plástico en los tendidos de cables exteriores, deben ser de un tipo resistente a la luz ultravioleta (luz solar) ".</t>
  </si>
  <si>
    <t>NFPA 70 392.30</t>
  </si>
  <si>
    <t>Lista verificación motores eléctricos AC / DC</t>
  </si>
  <si>
    <t>Chequear condiciones de escobillas y colector motor DC</t>
  </si>
  <si>
    <t>Verificar histórico de remplazo de rodamientos</t>
  </si>
  <si>
    <t xml:space="preserve">Chequear conexiones desde tableros MCC </t>
  </si>
  <si>
    <t>Verificar conexiones de cables a Gabinetes VFD /SCR /MCC según corresponda</t>
  </si>
  <si>
    <t>Lista de verificación de los equipos de seguridad para perforación</t>
  </si>
  <si>
    <t>Confirmar que hay suficientes suministros de protectores para los ojos y los oídos, máscaras o gafas de soldadura, delantales para soldar, aparatos de respiración, guantes, overol y botas de seguridad disponibles.</t>
  </si>
  <si>
    <t>API RP 54 6.1.6</t>
  </si>
  <si>
    <t>Lodo Base Aceite; Verifique si el drenaje del piso de perforación se recoge y bombea de regreso al sistema.</t>
  </si>
  <si>
    <t>Verifique que los desagües (compuertas) de los tanques de lodo estén en buenas condiciones.</t>
  </si>
  <si>
    <t xml:space="preserve">Validar que este vigente la última inspección de categoría IV de la torre realizada según API. </t>
  </si>
  <si>
    <t>Validar que exista un programa de inspección de la torre.</t>
  </si>
  <si>
    <t>Validar que los grilletes que se usen en la torre deben estar certificados y ser de cuatro piezas</t>
  </si>
  <si>
    <t xml:space="preserve">Revisar la condición de la base del guinche y de los pernos de la base, además de los registros recientes de inspecciones no destructiva. </t>
  </si>
  <si>
    <t>Asegurarse de que puedan verse claramente las indicaciones de carga segura de trabajo SWL.</t>
  </si>
  <si>
    <t>Confirmar que no se utilicen cables con empalmes no certificados.</t>
  </si>
  <si>
    <t>Revisar la condición de las válvulas y de los asientos de succión y descarga.</t>
  </si>
  <si>
    <t xml:space="preserve">Verificar que las válvulas de descarga de los tanques de lodo no tengan fugas. </t>
  </si>
  <si>
    <t>Asegurarse de que hayan suficientes conexiones extra disponibles para los sensores en el tubo vertical de lodos.</t>
  </si>
  <si>
    <t>Chequear que las zarandas sean operada de acuerdo a especificaciones del fabricante, que el vibrador trabaje en forma correcta, las conexiones eléctricas de los motores sean EX y estén con conexión a tierra.</t>
  </si>
  <si>
    <t>Asegurarse que desgasificador dispone de una bomba dedicada al procesamiento de lodo</t>
  </si>
  <si>
    <t>Asegurarse que el desgasificador ventea de forma segura.</t>
  </si>
  <si>
    <t>Validar condiciones de válvulas de alta presión y que presentan ultimo mantenimiento mayor vigente.</t>
  </si>
  <si>
    <t>Chequear si las eslingas de seguridad se encuentran bien instaladas.</t>
  </si>
  <si>
    <t xml:space="preserve">Validar la fecha de la última prueba de los circuitos hidráulicos a 300 psi/20 bar y 3000 psi/200 bar para revisar la integridad de los sellos del circuitos </t>
  </si>
  <si>
    <t>API  RP 7C-11F, API RP 14F, sección 5.2.5.1 y API RP 54, sección 9.14.2.</t>
  </si>
  <si>
    <t>API RP 7F Sección A 3.4 y A 3.5</t>
  </si>
  <si>
    <t>API RP 14 F sección 6.4.7.2</t>
  </si>
  <si>
    <t>API RP 7F Sección A 3.5 (2003)</t>
  </si>
  <si>
    <t>Chequear tuberías y mangueras hidráulicas, visualizar estado HPU y tuberías.</t>
  </si>
  <si>
    <t>Verificar que existe un procedimiento y checklist para caída de objetos.</t>
  </si>
  <si>
    <t>API RP 4G Sección 4.1.1</t>
  </si>
  <si>
    <t>IADC HSE Guía de referencia</t>
  </si>
  <si>
    <t>Validar que las condiciones del cable estén de acuerdo a la norma.</t>
  </si>
  <si>
    <t>Chequear que existan suficientes repuestos críticos de las bombas, Válvulas solenoides, Controladores, etc.</t>
  </si>
  <si>
    <t>API RP 54 sección 9.13.7</t>
  </si>
  <si>
    <t xml:space="preserve">Validar que se estén inspeccionados mediante pruebas no destructivas (NDT) los vástagos cortos y los pistones durante el mantenimiento de planta (PM) de IBW. </t>
  </si>
  <si>
    <t>API RP 14FZ sección 12.1.2.3</t>
  </si>
  <si>
    <t>API RP 54 sección 6.5.1, 9.3.11</t>
  </si>
  <si>
    <t>API RP 54 sección 6.5.1, 9.3.17</t>
  </si>
  <si>
    <t>API RP 54 sección 9.3.19</t>
  </si>
  <si>
    <t xml:space="preserve">Inspeccionar la condición de las mangueras de control y verificar que sean resistentes al fuego. </t>
  </si>
  <si>
    <t>API RP 9A y 9B  API RP 4G</t>
  </si>
  <si>
    <t>API RP 14F 6.8.3-e (API RP 14F and 14FZ)</t>
  </si>
  <si>
    <t>Verificar freno disco en buenas condiciones.</t>
  </si>
  <si>
    <t>Validar que se hayan instalado blancos o que el radio de curvatura de los codos de 90 grados sea más de 10 veces el diámetro nominal de la tubería .</t>
  </si>
  <si>
    <t>Validar que las bombas neumáticas arranquen a 2,550 psi/170 bar o al 85% de la presión de trabajo.</t>
  </si>
  <si>
    <t>Validar que los electricistas hayan asistido a un curso de equipos EX.</t>
  </si>
  <si>
    <t>Validar que los calentadores de los motores de CC tengan calificación EX.</t>
  </si>
  <si>
    <t>Validar visualmente que los cables eléctricos estén bien soportados y dirigidos en bandejas porta-cables.</t>
  </si>
  <si>
    <t>Validar si existe desgaste o juego en la transmisión del freno y adicionalmente para frenos a cinta, si los frenos patean.</t>
  </si>
  <si>
    <t>Validar que el Cuadro esta con todas sus tapas debidamente aseguradas</t>
  </si>
  <si>
    <t>Manual del Fabricante</t>
  </si>
  <si>
    <t>API 8A</t>
  </si>
  <si>
    <t>Garantizar que queden al menos doce vueltas de cable de perforación en el tambor de frenado y que el bloque viajero esté en su posición más baja por encima de la mesa rotaria. (incluye TDS - Top Drive System)</t>
  </si>
  <si>
    <t>Asegurarse de que haya suficiente cable de perforación para cubrir la duración del pozo.</t>
  </si>
  <si>
    <t>Realizar una prueba de funcionamiento y tracción mínima de los pistones de la llave de fuerza, en función de los requerimientos del pozo.</t>
  </si>
  <si>
    <t>Revisar que los pernos de la base tengan el torque adecuado.</t>
  </si>
  <si>
    <t>Validar los informes mensuales de los análisis realizados a las muestras de aceite comparando los resultados con los informes de los meses anteriores.</t>
  </si>
  <si>
    <t>Manual de Fabricante</t>
  </si>
  <si>
    <t xml:space="preserve">Validar que se utilicen las juntas y sellador apropiado para las cubiertas y/o tapas  </t>
  </si>
  <si>
    <t>API Spec 7F, sección A 3.5</t>
  </si>
  <si>
    <t>Validar que los cables eléctricos y las cajas de conexión tengan calificación EX en Zona 1</t>
  </si>
  <si>
    <t>Validar que la carrera y el recorrido de la línea nominal de la cabeza del cilindro hidráulico sea la apropiada para el servicio.</t>
  </si>
  <si>
    <t>Validar certificado y condiciones del cable de tiro.</t>
  </si>
  <si>
    <t>Validar vigencia de la inspección no destructiva en los soportes de la mesa.</t>
  </si>
  <si>
    <t>Validar vigencia de Inspección Nivel IV durante el periodo del contrato.</t>
  </si>
  <si>
    <t xml:space="preserve">Probar su funcionamiento en el sentido contrario a las agujas del reloj a una velocidad baja (por ejemplo 20 rpm) durante un período corto. Nota: No debe probarse en reversa durante períodos prolongados. </t>
  </si>
  <si>
    <t>Revisar fecha del último cambio del rodamiento y condiciones de funcionamiento.</t>
  </si>
  <si>
    <t>Asegurarse de que haya un piso antideslizante alrededor de la meta rotatoria.</t>
  </si>
  <si>
    <t xml:space="preserve">Medir y registrar el desgaste en el buje principal y los insertos. Registrar la posición de las cuñas dentro de los insertos de la tubería de perforación del buje principal. </t>
  </si>
  <si>
    <t>Verificar que la capacidad del “Mouse Hole” es acorde a lo requerido para las operaciones.</t>
  </si>
  <si>
    <t>Verificar cuándo se realizó el último reacondicionamiento y si se llevaron a cabo las recomendaciones de seguridad del fabricante original.</t>
  </si>
  <si>
    <t>API RP 7L Sección 4.2 y Manual del Fabricante</t>
  </si>
  <si>
    <t>Validar que el marco de protección está bien asegurado.</t>
  </si>
  <si>
    <t>Validar a través de los registros del rodamiento de giro que sus juegos no excedan las especificaciones del Fabricante</t>
  </si>
  <si>
    <t>Validar que exista un backup de conjunto de caño lavador (wash pipe) disponible en el Equipo.</t>
  </si>
  <si>
    <t>¿Se han implementado las últimas actualizaciones del fabricante original?</t>
  </si>
  <si>
    <t xml:space="preserve">¿Las abrazaderas de seguridad están instaladas correctamente en las mangueras de lodo? 
</t>
  </si>
  <si>
    <t>Alerta de seguridad IADC 00-24</t>
  </si>
  <si>
    <t>Validar  los registros de inspección del grosor de las paredes del cuello de cisne (véase la Tabla 1 de API RP 574 para obtener los grosores originales de las paredes del tubo).</t>
  </si>
  <si>
    <t>Validar vigencia del ultimo test no destructivo.</t>
  </si>
  <si>
    <t>Validar que las especificaciones técnicas cumplan con las capacidades operacionales que requiere  el taladro de acuerdo con el contrato.</t>
  </si>
  <si>
    <t>Validar documentación del ultimo mantenimiento mayor (Categoría IV)  e inspección no destructiva en  los ángulos y pasadores estructurales vigente.</t>
  </si>
  <si>
    <t>Verificar funcionamiento del sistema hidráulico con control remoto (cuando aplique)</t>
  </si>
  <si>
    <t>Chequear alineamiento de los brazos elevadores y pistones hidráulicos.</t>
  </si>
  <si>
    <t>Verificar fuente de poder eléctrico si cumple con normas de seguridad eléctrica EX según zona de clasificación que aplique.</t>
  </si>
  <si>
    <t>Lista de verificación de la unidad Swivel</t>
  </si>
  <si>
    <t>Revisar los registros y la frecuencia de los análisis de aceite. Comparar los resultados con los análisis previos.</t>
  </si>
  <si>
    <t>Revisar los registros de inspección del grosor de las paredes del cuello de cisne (véase la Tabla 1 de API RP 574 para obtener los grosores originales de las paredes del tubo).</t>
  </si>
  <si>
    <t>Asegurarse de que el cuello de cisne tenga instalada una conexión para las operaciones por línea.</t>
  </si>
  <si>
    <t>Asegurarse de que haya disponibilidad de por lo menos un caño lavador de repuesto, completamente ensamblado y preparado, con todos los sellos correctos.</t>
  </si>
  <si>
    <t>Asegurarse de que los tubos de lavado tengan instalados sellos de alta temperatura, si el contrato lo requiere.</t>
  </si>
  <si>
    <t>Asegurarse de que las unidades giratorias de repuesto se almacenen en posición vertical.</t>
  </si>
  <si>
    <t>Verificar que se haya instalado un caño lavador (Wash Pipe) con sellos nuevos.</t>
  </si>
  <si>
    <t>Colgar el bloque viajero antes de su inspección y aislar el suministro de energía eléctrica del Cuadro (los SCR o los VFD).</t>
  </si>
  <si>
    <t>Revisar el desgaste de los perfiles de las poleas con galgas de acuerdo al cable que se utiliza.</t>
  </si>
  <si>
    <t>Asegurarse de que la entrada a la plataforma de la corona tenga una puerta o una barrera de cierre.</t>
  </si>
  <si>
    <t>Verificar que exista un sistema antidescarrilamiento para el conjunto de las poleas y las poleas individuales (si las hay).</t>
  </si>
  <si>
    <t>Realizar una prueba de bamboleo sobre las poleas usando una barreta pequeña para verificar el juego.</t>
  </si>
  <si>
    <t>Validar que las tapas de las poleas no estén dañadas.</t>
  </si>
  <si>
    <t>Confirmar que funcione la ventilación (Cuando es sellada).</t>
  </si>
  <si>
    <t>Validar que la torre cumple las especificaciones del fabricante y que posee una placa con nombre, número de serie y capacidad, la cual debe estar siempre visible</t>
  </si>
  <si>
    <t xml:space="preserve">Verificar que los peines del Piso de Enganche tengan instalados un sistema de retención secundario, cadenas o cables metálicos de seguridad aceptables. </t>
  </si>
  <si>
    <t>Asegurarse de que los cables de los guinches hidráulicos o neumáticos no están rozando las vigas de la torre, ni los peines del Piso de Enganche o el marco de la torre</t>
  </si>
  <si>
    <t>Validar que todas las instalaciones de iluminación de la torre tengan instaladas retenciones secundarias.</t>
  </si>
  <si>
    <t>El Enganchador debe estar asegurado correctamente contra caídas cuando trabaja en el piso de enganche</t>
  </si>
  <si>
    <t>Revisar la condición mecánica de la línea de escape (Pirosalva) y sus puntos de anclaje. Asegurarse de tener la certificación vigente.</t>
  </si>
  <si>
    <t>Asegurar que la zona del piso de trabajo donde se apoyan los tiros (set back) este a nivel, sin deformaciones.</t>
  </si>
  <si>
    <t>Validar la certificación y la condición de las líneas, los ojos y los grilletes usados para colgar el bloque viajero (Que la capacidad de carga sea suficiente, incluyendo el peso del Top Drive).</t>
  </si>
  <si>
    <t>Validar que todas las plataformas y las piezas abisagradas de la torre hayan sido aseguradas con retenciones secundarias, como cadenas o cables de seguridad</t>
  </si>
  <si>
    <t>Validar que la tubería de alta presión del “Stand Pipe” esta asegurada con grampas con un certificado de fabricación de acuerdo a las cargas dinámicas y con inspección no destructiva vigente.</t>
  </si>
  <si>
    <t>Validar en frenos a fricción, que la cinta de freno no este contaminada con aceite u otra sustancia que afecte su desempeño.</t>
  </si>
  <si>
    <t xml:space="preserve">Asegurarse de usar una válvula de bola en la línea de suministro de aire, tal que permita cortar dicho suministro en caso de emergencia y que la palanca de esta válvula esté al alcance del operador. </t>
  </si>
  <si>
    <t>Para guinches neumáticos, verificar que tengan instalados un supresor de ruidos en el escape de aire</t>
  </si>
  <si>
    <t>Validar las condiciones de las poleas de maniobra y sus informes de inspección.</t>
  </si>
  <si>
    <t xml:space="preserve">Validar de que se hayan inspeccionado todos los equipos de izaje, según, categoría I y II, e inspeccionados visualmente antes de ser usados. </t>
  </si>
  <si>
    <t xml:space="preserve">Confirmar que todos los aparejos de izaje menores, poleas y elementos utilizados para levantar herramientas tengan inspección vigentes y sean inspeccionados antes de ser utilizados. </t>
  </si>
  <si>
    <t>Validar que la certificación del elevador de la sarta este vigente.</t>
  </si>
  <si>
    <t>Validar que los eslabones/ganchos cuenten con su certificado de inspección no destructiva vigente. Seguir las recomendaciones del fabricante original respecto de la capacidad de carga y tolerancias para el control dimensional.</t>
  </si>
  <si>
    <t>Validar que las cuñas, los bujes maestro y las abrazaderas cuentan con su certificado de inspección no destructiva vigente.</t>
  </si>
  <si>
    <t>Validar que se encuentre implementado un código de colores para identificar la vigencia de la inspección.</t>
  </si>
  <si>
    <t>Validar que todas las llaves para tubería y revestidores tengan su certificado de inspección vigente.</t>
  </si>
  <si>
    <t>Validar que último mantenimiento Mayor de bombas hidráulicas se encuentre dentro de su periodo establecido de acuerdo con el fabricante.</t>
  </si>
  <si>
    <t>Confirmar la frecuencia de control y mantenimiento de unidad hidráulica de acuerdo con el fabricante.</t>
  </si>
  <si>
    <t>DS-1 - Categoría según contrato</t>
  </si>
  <si>
    <t>Validar que no exista equipos o elementos de izaje fabricados en el Equipo de Torre.</t>
  </si>
  <si>
    <t xml:space="preserve">Verificar que haya suficiente espacio entre los RAMs Parciales y la parte inferior de los RAMs Total y de corte con relación a las uniones de tubería que se están utilizando. </t>
  </si>
  <si>
    <t xml:space="preserve">Verificar que el sistema de bloqueo de los RAMs esté operativo y fecha de su última prueba de operación </t>
  </si>
  <si>
    <t>Probar las trabas de los RAM con el sistema de bloque activado y la presión de cierre purgada.</t>
  </si>
  <si>
    <t>Validar la condición del sello de emergencia de la vara del pistón del casquete (alcahuete). ¿El pasaje está completamente abierto y libre de obstrucción?</t>
  </si>
  <si>
    <t>Lista de verificación de los RAMs de las BOP</t>
  </si>
  <si>
    <t>Lista de validación para preventor anular</t>
  </si>
  <si>
    <t>Confirmar que haya un elemento de repuesto y un kit completo de sellado hidráulico en el Equipo.</t>
  </si>
  <si>
    <t>Verificar que todos los sellos hidráulicos sean reemplazados cada dos años en el preventor anular Hydril y Cameron, y cada tres años para los BOP anulares Shaffer (requerimiento del fabricante original).</t>
  </si>
  <si>
    <t>Validar que no existan daños visible en las superficies del diámetro interior.</t>
  </si>
  <si>
    <t>Validar que el elemento de sello sea nuevo.</t>
  </si>
  <si>
    <t>Validar los registros de inspección no destructiva de los ojales para elevación.</t>
  </si>
  <si>
    <t>Si usa una sarta de perforación telescópica, verificar que el preventor anular se pruebe con el diámetro externo de la tubería más pequeña que se vaya a utilizar en el pozo.</t>
  </si>
  <si>
    <t>Lista de verificación del Choke Manifold</t>
  </si>
  <si>
    <t>Validar que la presión y temperatura nominales de las válvulas y de las tuberías aguas arriba de los chokes sea igual o mayor que el de los RAMs del BOP.</t>
  </si>
  <si>
    <t>Validar que para sistemas con una presión de trabajo superior a 10K psi no se utilicen conexiones roscadas NPT de ningún tamaño.</t>
  </si>
  <si>
    <t>Inspeccionar las mediciones más recientes del espesor de las paredes del choke manifold. Verificar que sea al menos un 87,5% del espesor original de acuerdo con el fabricante.</t>
  </si>
  <si>
    <t>Validar los registros de las pruebas de presión más recientes del múltiple de choke manifold.</t>
  </si>
  <si>
    <t>Validar que la unidad de control remoto del choke esté ubicado en el piso de perforación cerca de la cabina del Perforador.</t>
  </si>
  <si>
    <t>Validar que el panel de control remoto del estrangulador tenga un rango de manómetros de baja presión para monitorear mejor los influjos de baja presión.</t>
  </si>
  <si>
    <t>Asegúrese que no se utilicen reguladores tipo AKR para el circuito del preventor anular.</t>
  </si>
  <si>
    <t xml:space="preserve">Validar que la bomba triplex principal comience a bombear a 2700 psi/186 bar (90% de la Presión de Trabajo), y que deje de bombear a 3000 psi/205 bar. </t>
  </si>
  <si>
    <t>Validar que haya un sistema de emergencia independiente para la operación remota del BOP incluso durante un apagón.</t>
  </si>
  <si>
    <t>Si se utilizan instrumentos electrónicos y/o válvulas magnéticas, verifique que se disponga de un sistema de respaldo con baterías para su funcionamiento en caso de un apagón.</t>
  </si>
  <si>
    <t>Asegúrese que sólo se utilicen señales permanentes (grabadas) en los paneles de control remoto.</t>
  </si>
  <si>
    <t>La válvula de alivio debe configurarse en el 110% de la presión de trabajo del acumulador; verificar cuándo fue la última vez que se recertificó la válvula de alivio.</t>
  </si>
  <si>
    <t>Verificar que las líneas de escape del motor cuenten con un aislamiento térmico en buen estado.</t>
  </si>
  <si>
    <t>Confirmar que estén instalados todos los dispositivos de seguridad por sobrepresión del cárter en las puertas del cárter (en todos los motores de diesel con diámetro de pistón de más de 200 mm).</t>
  </si>
  <si>
    <t>Verificar que se realicen los tratamientos del agua de enfriamiento.  Revisar secuencia y los informes de las pruebas.</t>
  </si>
  <si>
    <t>Verificar el color del gas de escape sea de acuerdo a lo definido en la norma de referencia.</t>
  </si>
  <si>
    <t>Revisar los informes de toma de muestras y análisis de aceite. Validar que la periodicidad de la toma de muestras y las pruebas cumpla con el plan de mantenimiento preventivo.</t>
  </si>
  <si>
    <t>Verificar que los sensores de presión y temperatura se encuentren en buen estado.</t>
  </si>
  <si>
    <t>Validar la operación de los turbos de sobrealimentación (Turbocharger) y verificar que haya al menos uno de repuesto en el Equipo de Torre.</t>
  </si>
  <si>
    <t>Confirmar que hayan al menos dos compresores de aire en el Equipo de Torre.</t>
  </si>
  <si>
    <t>Validar que la capacidad y la operación del secador de aire.</t>
  </si>
  <si>
    <t>Validar en buenas condiciones el compresor de aire de emergencia del Equipo de Torre. Su suministro de energía debe ser independiente.</t>
  </si>
  <si>
    <t>Confirmar que los tanques acumuladores de aire estén diseñados como tal y con certificación vigente.</t>
  </si>
  <si>
    <t>API RP 7C-11F (Verificar requisitos Legales Locales)</t>
  </si>
  <si>
    <t>Verificar que los tanques de aire sean probados hidrostáticamente al menos cada diez años Una manera alternativa de inspeccionar los tanques de aire comprimido es realizar pruebas ultrasónicas del espesor de las paredes junto con inspecciones internas.</t>
  </si>
  <si>
    <t xml:space="preserve">Revisar que se renueven las certificaciones de las válvulas de alivio cada dos años, si lo exige la legislación local. </t>
  </si>
  <si>
    <t>Verificar trazabilidad de resultados de la toma de muestras de aceite con los anteriores y validar la frecuencia con que se realizan los análisis de aceite.</t>
  </si>
  <si>
    <t>Verificar que se encuentre en buen estado la válvula de cierre de aire  en todos los compresores aire tipo tornillo.</t>
  </si>
  <si>
    <t>Confirmar que exista señalización permanente y bien visible que indique las áreas peligrosas en el Equipo de Torre.</t>
  </si>
  <si>
    <t>Validar que se realicen las mediciones mensuales de puesta a tierra de los motores de CA y CC. Y que sus valor sea menor o igual al máximo aceptado.</t>
  </si>
  <si>
    <t xml:space="preserve">Verificar que la resistencia máxima de los cables de conexión a tierra sea de 1 ohm. </t>
  </si>
  <si>
    <t>API RP 14F</t>
  </si>
  <si>
    <t>Plan de Mantenimiento Preventivo Contratista.</t>
  </si>
  <si>
    <t xml:space="preserve">Validar resultados y frecuencia con que se realiza la inspección termográfica sobre las barras de distribución y generadores eléctricos </t>
  </si>
  <si>
    <t>Manual del fabricante</t>
  </si>
  <si>
    <t>Verifique que el Contratista del Equipo de Torre tenga una lista de repuestos críticos. Validar que se dispone de dichos repuestos en el Equipo de Torre o en la Base mas cercana del Contratista.</t>
  </si>
  <si>
    <t>Menor</t>
  </si>
  <si>
    <t>Verificar aislamiento de campos rotatorios y fijos. Presentar reporte.</t>
  </si>
  <si>
    <t>Existen señales de advertencia cerca o en los transformadores?</t>
  </si>
  <si>
    <t>Presentar ultimo test de aislamiento y validar que la resistencia de la conexión de puesta a tierra sea menor que la máxima aceptada.</t>
  </si>
  <si>
    <t>Chequear integridad de gabinetes eléctricos y estado de conexiones internas, lámparas indicadoras operativas claramente señalizadas.</t>
  </si>
  <si>
    <t>Verifique switch principal, verifique visualmente limpieza y estado de componentes internos.</t>
  </si>
  <si>
    <t xml:space="preserve">Verifique que todas las luces de emergencia estén marcadas como tales. </t>
  </si>
  <si>
    <t>Verifique que todos los cables estén colocados correctamente y fijados en bandejas de cables, catenarias o conductos.</t>
  </si>
  <si>
    <t>Verificar correcto aislamiento motores AC/DC</t>
  </si>
  <si>
    <t>El cableado de potencia no debe compartir la misma bandeja / canal / soporte que los cables de instrumentación / control.</t>
  </si>
  <si>
    <t>Verificar red de agua del sistema de lucha contra incendio.</t>
  </si>
  <si>
    <t xml:space="preserve">Verificar extintores. </t>
  </si>
  <si>
    <t>Verificar estaciones de incendio.</t>
  </si>
  <si>
    <t>Verificar el equipamiento para operaciones con H2S.</t>
  </si>
  <si>
    <t>Verifique que exista un procedimiento para prevenir y controlar fugas de combustible / lodo base aceite.</t>
  </si>
  <si>
    <t>Realice una inspección completa de los pasillos y documente todos los peligros de caídas, tropiezo, resbalones, los agujeros, las pasarelas desgastadas e iluminación.</t>
  </si>
  <si>
    <t>Verifique que todas las aberturas estén provistas de compuertas de cierre. Cualquier abertura en las rejillas, pasarelas y barandas debe cerrarse adecuadamente y colocarse las barreras.</t>
  </si>
  <si>
    <t>API RP 54 Sección 9.2.16</t>
  </si>
  <si>
    <t>¿Cuál es su capacidad de carga según API? ¿Cumple con lo requerido en el contrato?</t>
  </si>
  <si>
    <t>Validar de que todos los equipos de izaje tengan inspección no destructiva, según, categoría III cada seis meses.</t>
  </si>
  <si>
    <t>Validar que este vigente el ultimo reporte de mantenimiento e inspección mayor interna de las bombas, sector rodamientos, piñón y corona.</t>
  </si>
  <si>
    <t>Revisar la certificación de todas las mangueras de lodo que se estén utilizando ¿Hay un repuesto para la manguera de lodos (instalada en la torre)?</t>
  </si>
  <si>
    <t xml:space="preserve">Si está conectado al choke manifold, debe haber dos válvulas de aislamiento instaladas entre el choke manifold y el manifold stand pipe. Esto debe verificarse. La capacidad de presión de ambas válvulas debe ser igual a la capacidad de presión del múltiple de estrangulamiento. </t>
  </si>
  <si>
    <t xml:space="preserve">Verificar que no existan en el Equipo de Torre uniones de golpe tipo-602. </t>
  </si>
  <si>
    <t>Confirmar que el diámetro y la presión máxima de trabajo están de acuerdo a la norma.</t>
  </si>
  <si>
    <t>Lista de verificación de los equipos Eléctricos y de seguridad eléctrica general</t>
  </si>
  <si>
    <t>Verificar que se encuentra registrado en el plan de mantenimiento,  que el sistema de detección de gas se prueba / calibra regularmente.</t>
  </si>
  <si>
    <t>Validar que la certificación de los conectores hidráulicos de los pistones, RAMs y pernos de los casquetes estén vigentes.</t>
  </si>
  <si>
    <t>API Std 53 sección 4.2.3.10</t>
  </si>
  <si>
    <t>Asegurarse de que no hayan conexiones con rosca NPT de más de 2 in en el sistema de lodo de alta presión, incluyendo el standpipe.</t>
  </si>
  <si>
    <t>Verificar que el almacenamiento de los elastómeros se realiza de acuerdo con la norma de referencia.</t>
  </si>
  <si>
    <t>Confirmar que se encuentren en buenas condiciones todas las llaves de torque hidráulico para espárragos y certificación vigente.</t>
  </si>
  <si>
    <t>Verificar que el preventor anular se relaje hasta su diámetro completo en 30 minutos o menos.</t>
  </si>
  <si>
    <t>Confirmar que el estrangulador de operación remota tome 30 segundos o menos para pasar de abierto a completamente cerrado y viceversa.</t>
  </si>
  <si>
    <t>Verificar que existe un punto de conexión de aire de emergencia o un circuito con un botellón de Nitrógeno y reguladores que pueda ser conectado al panel remoto del estrangulador .</t>
  </si>
  <si>
    <t>El Acumulador debe estar diseñado tal que la pérdida de un botellón o batería de botellones o ambos, no resulte en una pérdida mayor al 25% de la capacidad total del Acumulador.</t>
  </si>
  <si>
    <t>Validar que el acumulador esté ubicado en un área segura (es decir, no en el piso de perforación).</t>
  </si>
  <si>
    <t>API Spec 16D</t>
  </si>
  <si>
    <t>API Std 53 Table C.4—d</t>
  </si>
  <si>
    <t xml:space="preserve">Verificar que estén abiertas las cavidades de los sellos estacionarios. </t>
  </si>
  <si>
    <t>API Std 53 y API Std 16AR o Especificaciones del OEM (Original Equipment Manufacturer)</t>
  </si>
  <si>
    <t xml:space="preserve">NACE MR0175/ISO 15156  </t>
  </si>
  <si>
    <t>API Std 53 sección 4.3.13.5</t>
  </si>
  <si>
    <t>API Std 53 sección 4.5.8</t>
  </si>
  <si>
    <t>API Std sección 5.4.14 &amp; Table B.1</t>
  </si>
  <si>
    <t>API Std sección 4.5.3</t>
  </si>
  <si>
    <t>API Std 53 sección 6.5.13.8 - Note 5</t>
  </si>
  <si>
    <t>API Std 53 sección 5.3.6.2</t>
  </si>
  <si>
    <t>API Std 53 sección 4.2.3.11</t>
  </si>
  <si>
    <t>API Std 53 sección 4.2.4</t>
  </si>
  <si>
    <t>API Spec 16D sección 5.15.3.2</t>
  </si>
  <si>
    <t>API Std 53 sección 4.7</t>
  </si>
  <si>
    <t>API Std 53 sección 5.1.3.8 &amp; 5.3.12.5 &amp; 5.3.12.6</t>
  </si>
  <si>
    <t>Reemplazar API Std 53 sección 4.3.11 &amp; 5.3.14 &amp; Table C.1</t>
  </si>
  <si>
    <t xml:space="preserve">Validar los informes y reportes de inspección no destructiva y certificación vigentes de las bandas del freno, discos de freno, trasmisión del freno y barra compensadora. </t>
  </si>
  <si>
    <t xml:space="preserve">Validar los informes de desgaste de las bandas de freno, pastas de freno de los Cáliper y tambor o disco de freno </t>
  </si>
  <si>
    <t xml:space="preserve">Comprobar si los discos de freno no están desgastados o agrietados, también revisar los claros (Huelgos) y los límites de desgaste que figuran en el manual del fabricante. </t>
  </si>
  <si>
    <t xml:space="preserve">Revisar el sistema hidráulico o neumático del freno de disco; revisar las presiones correctas de operación que figuran en el manual del fabricante. </t>
  </si>
  <si>
    <t>Validar la condición de la abrazadera del cable de perforación en el extremo muerto del cable y detrás de la brida de la llanta del freno. Validar también última inspección no destructiva.</t>
  </si>
  <si>
    <t>Revisar los informes de análisis de aceite y registrar la frecuencia de la toma de muestras de aceite. Comparar los resultados con los análisis previos.</t>
  </si>
  <si>
    <t>Validar que el Service Loop no tenga indicios de deterioro en su superficie y mover el bloque viajero hacia arriba y hacia abajo para comprobar que no roce contra otros objetos.</t>
  </si>
  <si>
    <t>Validar que haya repuestos disponibles para elementos críticos (por ejemplo: Service Loop, Motor del Top Drive, Encoder y Blower)</t>
  </si>
  <si>
    <t>Revisar y registrar la frecuencia de toma de muestras y análisis de aceite. Verificar los resultados con los análisis anteriores.</t>
  </si>
  <si>
    <t>Validar que los informes de inspección no destructiva del marco estén vigentes.</t>
  </si>
  <si>
    <t>Validar que el gancho de elevación si está  equipado con un traba de seguridad u otro dispositivo equivalente para evitar que se levante o se baje accidentalmente la carga.</t>
  </si>
  <si>
    <t>API RP 54 sección 9.7.3</t>
  </si>
  <si>
    <t>Validar que estén vigentes los informes de inspección no destructiva de todos los elementos que componen la torre y subestructura</t>
  </si>
  <si>
    <t>¿Existe un programa de inspección para las líneas de izamiento del taladro? ¿Se ha reemplazo dicha línea de acuerdo a la cantidad de ciclos de levantar o bajar la torre  de acuerdo con el API?</t>
  </si>
  <si>
    <t>Validar que bajo ningún caso la velocidad del guinche quede sin control (no permitir el funcionamiento en caída libre).</t>
  </si>
  <si>
    <t>Validar que este vigente la inspección cada 2 años y que se cuenta con el certificado del fabricante (OEM).</t>
  </si>
  <si>
    <t>Validar que la capacidad de carga de las amelas sea acorde para lo requerido en el contrato y que cuenten con un certificado de inspección vigente previo al inicio de las operaciones.</t>
  </si>
  <si>
    <t>API 510 sección 9.3.1 &amp; 9.3.6 C</t>
  </si>
  <si>
    <t>API RP 7L sección A8</t>
  </si>
  <si>
    <t>API RP 5r sección 8.2 b y 10.2 b</t>
  </si>
  <si>
    <t>API RP 54 sección 9.13.3.&amp; 9.13.33</t>
  </si>
  <si>
    <t>API 7L sección 1.4.1 b &amp; 4.4</t>
  </si>
  <si>
    <t>Los manómetros utilizados durante la operación deben calibrarse, al menos, cada 3 años. Los manómetros utilizados para Pruebas de Presión deben calibrarse, al menos, anualmente.</t>
  </si>
  <si>
    <t>Validar que sean probados hidrostáticamente los botellones por lo menos cada diez años. Certificación vigente.</t>
  </si>
  <si>
    <t xml:space="preserve">Validar que la válvula de alivio y su línea de venteo tengan un diámetro interno igual o mayor a 1" para ventear la presión del sistema por si las bombas no se apagan. </t>
  </si>
  <si>
    <t>Validar de acuerdo a la norma de referencia la condición de las bridas (ciegas) y sus pernos . Su certificación debe estar vigente.</t>
  </si>
  <si>
    <t>Validar que la configuración del choke manifold permita derivar el flujo del pozo a otro choke sin interrumpir dicho flujo en caso que erosión, obstrucción o falla de un componente.</t>
  </si>
  <si>
    <t>Validar que todos los cuerpos de las válvulas de compuerta estén numerados de acuerdo con estándar de Método de Cierre de pozo.</t>
  </si>
  <si>
    <t>Validar que sólo se conecten al choke manifold manómetros de presión de trabajo pesado con conexiones bridadas y que estén a la vista de los actuadores manuales del choke.</t>
  </si>
  <si>
    <t>Verifique si todas las pasarelas y plataformas de más de 1.2 m de voladizo tengan instalado un soporte. El rodapié debe tener 10,2 cm (4 pulgadas) de alto y el espacio entre la plataforma y el rodapié debe ser de 64 mm (1/4 de pulgada) como máximo.</t>
  </si>
  <si>
    <t>Verificar que estén instalados los arrestallama adecuados .</t>
  </si>
  <si>
    <t xml:space="preserve">Verificar que todos los motores de combustión a menos de 100 ft (30 m) de la boca de pozo tengan instalados arrestallamas. </t>
  </si>
  <si>
    <t>Verificar que la instalación eléctrica tenga certificación y conexiones EX de acuerdo a la Zona de Riesgo en que se encuentra (1 y 2), del Equipo de Torre.</t>
  </si>
  <si>
    <t>Verificar que se encuentre instalado un sistema de puesta a tierra en forma de anillo.</t>
  </si>
  <si>
    <t>Garantizar que se hayan instalado arrestallama en los escapes de aire de todos los motores de CC que se encuentran en áreas peligrosas, cuando estos sean aceptados de acuerdo al Contrato.</t>
  </si>
  <si>
    <t>Verificar integridad de Excitatriz y conmutador</t>
  </si>
  <si>
    <t>Validarla de acuerdo al plan de mantenimiento si se ha realizado recientemente una inspección termográfica de las barras colectoras y las conexiones.</t>
  </si>
  <si>
    <t>Están disponibles materiales y equipos de seguridad (Guantes, Mascara, Gancho para retirar persona, etc.).</t>
  </si>
  <si>
    <t>Verificar que estén señalizados los paneles VFD y MCC en idioma principal del Equipo de Torre y en español.</t>
  </si>
  <si>
    <t>Verificar funcionamiento de la alarma de incendio.</t>
  </si>
  <si>
    <t>Validar que la fecha del último mantenimiento mayor (cada cinco años) este vigente. Certificados de inspección vigente.</t>
  </si>
  <si>
    <t xml:space="preserve">Registrar la fecha de la última inspección no destructiva de las válvulas de compuerta y los chokes. Certificación vigente. </t>
  </si>
  <si>
    <t>Verificar si la capacidad total de almacenamiento de los tanques de lodo es apta para fines de HP/HT. De acuerdo al contrato.</t>
  </si>
  <si>
    <t>Confirmar que hay un adecuado inventario de mallas con la medida apropiada de acuerdo a los requerimientos del contrato.</t>
  </si>
  <si>
    <t>Satisfactorio</t>
  </si>
  <si>
    <t>No Satisfactorio</t>
  </si>
  <si>
    <t>No Aplica</t>
  </si>
  <si>
    <t>Status</t>
  </si>
  <si>
    <t>Observaciones</t>
  </si>
  <si>
    <t xml:space="preserve">Verificar que los RAM del BOP sean aptos para operaciones en presencia de H2S. (Si el contrato lo requiere). </t>
  </si>
  <si>
    <t>Verificar que las mangueras de control del preventor anular tengan un Diámetro Interno de al menos 1 in. (preferiblemente 1-1/2 in).</t>
  </si>
  <si>
    <t xml:space="preserve">Verificar que el preventor anular se cierre en 30 segundos si el diámetro internos es menor que 18-3/4 in, o en 45 segundos si el diámetro interno es igual o mayor a 18-3/4 in. </t>
  </si>
  <si>
    <t>Every 3-5 years; API RP 53 section 18.10.3</t>
  </si>
  <si>
    <t>API RP 53 section 18.4.1.c</t>
  </si>
  <si>
    <t>Lista de validación para Diverter Valves</t>
  </si>
  <si>
    <t>API RP 53 section 5.2.3</t>
  </si>
  <si>
    <t>API Spec 16D section  5.5.6 (2005)</t>
  </si>
  <si>
    <t>API RP 53 section 5.2.4</t>
  </si>
  <si>
    <t xml:space="preserve">API Spec 16D </t>
  </si>
  <si>
    <t>API Spec 16D 5.5.7</t>
  </si>
  <si>
    <t>API Spec 16D section 5.5.7 (2005) NORSOK D-001 5.10.3.3"</t>
  </si>
  <si>
    <t xml:space="preserve">API Spec 16D 5.5.1 ;  API RP 64 section 3.7.1   </t>
  </si>
  <si>
    <t>RP54 6.4.18</t>
  </si>
  <si>
    <t xml:space="preserve">RP54 6.4.18
</t>
  </si>
  <si>
    <t>RP54 9.14.7</t>
  </si>
  <si>
    <t>API 16D Section 4.3.4.2</t>
  </si>
  <si>
    <t>RP54 6.4.11
API S53 section 6.3.11.2.14</t>
  </si>
  <si>
    <t>API S 53 Section 6.5.6.2</t>
  </si>
  <si>
    <t>RP54 6.5.2</t>
  </si>
  <si>
    <t>RP54 6.5.1
1910.22(a)(1)</t>
  </si>
  <si>
    <t>IADC drilling manual page K-54 section K.2A</t>
  </si>
  <si>
    <t>API S 53 section 6.3.5.2</t>
  </si>
  <si>
    <t>API Spec 16D section 5.2.2.5 and 5.2.2.6 (2005)</t>
  </si>
  <si>
    <t xml:space="preserve">API S 53 section 6.3.11.2.14 </t>
  </si>
  <si>
    <t>API S 53  section 6.3.11.2.14</t>
  </si>
  <si>
    <t>API Spec 16D section 5.2.5 (2005)</t>
  </si>
  <si>
    <t>API Spec 16D section 5.2.7</t>
  </si>
  <si>
    <t xml:space="preserve">API Spec 16D section 4.3.3.1 </t>
  </si>
  <si>
    <t xml:space="preserve">API Spec 16D section 5.2.5.5 
</t>
  </si>
  <si>
    <t xml:space="preserve">API Spec 16D section 5.2.7 and 5.2.8 (2005)
</t>
  </si>
  <si>
    <t>API Spec 16C section 10.9.1.8.  In conformance with N.F.P.A 496 APS</t>
  </si>
  <si>
    <t>API Spec 16C section 10.9.1</t>
  </si>
  <si>
    <t>API Spec 16C section 9.16.3</t>
  </si>
  <si>
    <t>API Spec 16C section 10.9.1.7</t>
  </si>
  <si>
    <t>API spec 16C 3.2.3</t>
  </si>
  <si>
    <t>API Spec 16C section 10.9.1.4</t>
  </si>
  <si>
    <t>API Spec 16C section 10.9.8.1</t>
  </si>
  <si>
    <t>API Spec 16C section 10.9.1.5</t>
  </si>
  <si>
    <t>API Spec 16C section 10.9.1.6</t>
  </si>
  <si>
    <t>API RP14F Section 4</t>
  </si>
  <si>
    <t>API Spec 16C section 10.9.1.2</t>
  </si>
  <si>
    <t>API Spec 16C section 10.9.2</t>
  </si>
  <si>
    <t>OSHA-BRAO-O&amp;G-CKLST-SST-001 REV17</t>
  </si>
  <si>
    <t>Validar en caso que el mástil tenga modificaciones en la corona (respecto al diseño original) que cuenten con una VTA (elementos finitos o similares), la cual certifique la capacidad de carga idéntica a la de su diseño original.</t>
  </si>
  <si>
    <t>Validar que el Cuadro posee una parada de emergencia, así como la consola del perforador.</t>
  </si>
  <si>
    <t>Validar la configuración de los rodillos de rebote del Cuadro (juego de 1/8 a 1/4 pulgadas).</t>
  </si>
  <si>
    <t>Lista de verificación del Top Drive</t>
  </si>
  <si>
    <t>Varco Service Bulletin No.38 Rev.F</t>
  </si>
  <si>
    <t>API RP 500</t>
  </si>
  <si>
    <t>Lista de verificación de la Corona (Crown)</t>
  </si>
  <si>
    <t>RP54 9.7.4</t>
  </si>
  <si>
    <t>RP9B 3.3.10(b)</t>
  </si>
  <si>
    <t>RP9B 3.3.3
RP9B 3.3.10</t>
  </si>
  <si>
    <t>RP9B 3.3.3
API RP 54, 9.6.6</t>
  </si>
  <si>
    <t>Lista de verificación de Ironroughneck - Spinning Wrench</t>
  </si>
  <si>
    <t>Lista verificación del Cat Head Hidráulico</t>
  </si>
  <si>
    <t>Lista de verificación de Manipulador de Tubería (Cat Walk Machine)</t>
  </si>
  <si>
    <t>Lista de verificación de Guinches</t>
  </si>
  <si>
    <t>1910.212(a)(1)</t>
  </si>
  <si>
    <t>API RP 9B 6.1.2.4, ASME B.30.7-2011</t>
  </si>
  <si>
    <t>Lista verificación de Instrumentación y Cabina perforador</t>
  </si>
  <si>
    <t>Lista de verificación para guinche man-riding</t>
  </si>
  <si>
    <t>Lista de verificación para Tubulares, Equipos de izaje y manipuleo</t>
  </si>
  <si>
    <t>Lista de verificación para Unidad hidráulica sistema perforacion HPU</t>
  </si>
  <si>
    <t>API RP 54 section 9.13.2; PUWER 98    MHSWR 1992</t>
  </si>
  <si>
    <t>Lista de verificación para el Sistema de lodos</t>
  </si>
  <si>
    <t>API RP 53 section 15.9 is referring to SPE article 20430 page 282.</t>
  </si>
  <si>
    <t>API RP 53 section 18.11.8 (surface stack 17.11.8)</t>
  </si>
  <si>
    <t>Lista de verificación para Mangueras de alta presión</t>
  </si>
  <si>
    <t>API RP 54 9.15.1.</t>
  </si>
  <si>
    <t>Checar que exista un sistema autómatico de supresión contraincendios específico al tipo de incendio esperado en este sitio. Check that there is an automatic fire suppression system specific to the type of fire expected at this site.</t>
  </si>
  <si>
    <t>Validar que todos los cables portadores de carga de seguridad se encuentren instalados a un elemento de fijación certificado.</t>
  </si>
  <si>
    <t>Revisar la condición de la señalización para vuelos nocturnos (baliza) en la cima de la torre</t>
  </si>
  <si>
    <t>Asegurarse de que la presión del aceite de lubricación se encuentre en el rango requerido por el fabricante del equipo [para Cuadros National es de 20 a 50 psi (1,5 a 3,5 bar)].</t>
  </si>
  <si>
    <t>Revisar que el desgaste de los piñones y coronas esté dentro de los limites de acuerdo a la norma.</t>
  </si>
  <si>
    <r>
      <t>Realizar una prueba de funcionamiento del Crown-O-Matic o del sistema equivalente. (</t>
    </r>
    <r>
      <rPr>
        <i/>
        <sz val="11"/>
        <color theme="1"/>
        <rFont val="Calibri"/>
        <family val="2"/>
        <scheme val="minor"/>
      </rPr>
      <t>Electrónico, switch de limite o switch mecánico</t>
    </r>
    <r>
      <rPr>
        <sz val="11"/>
        <color theme="1"/>
        <rFont val="Calibri"/>
        <family val="2"/>
        <scheme val="minor"/>
      </rPr>
      <t>).</t>
    </r>
  </si>
  <si>
    <t>Revisar la condición de las pastas del freno de emergencia, el freno de mano y el freno principal del tráiler de transporte de equipo (Aplica a Equipos Autotransportables).</t>
  </si>
  <si>
    <t>Validar que cualquier motor de CC utilizado en áreas de peligro tenga instalado parachispas y calentadores con calificación EX (Si aplica).</t>
  </si>
  <si>
    <t>Validar de que haya suficiente capacidad de agua de enfriamiento para las bandas de freno y el freno de corriente inducida Baylor (Por ejemplo mínimo 150 galones US por minuto = 570 litros por minuto cuando se esté utilizando una unidad tipo Baylor 7838).</t>
  </si>
  <si>
    <t>Validar de que haya suficiente agua de enfriamiento para los frenos de disco.</t>
  </si>
  <si>
    <t>Validar que no hayan fugas de aceite.</t>
  </si>
  <si>
    <t>Validar que los cables eléctricos y las cajas de conexiones tengan la calificación EX correcta.</t>
  </si>
  <si>
    <t>Validar que los conectores del circuito hidráulico no tengan perdidas de aceite.</t>
  </si>
  <si>
    <t>Validar que las mangueras de lodo se inspeccionen en los intervalos recomendados por el fabricante.</t>
  </si>
  <si>
    <t xml:space="preserve">Validar que no esté expuesta la malla de acero por debajo del caucho externo de la manguera (ISS-059 Pautas de Inspección para mangueras de alta presión) ¿Hay una manguera de lodo de repuesto disponible en el Equipo? </t>
  </si>
  <si>
    <t>Chequear conexiones de manipulador de tubería (Link Tilt).</t>
  </si>
  <si>
    <t>Validar ultima inspección no destructiva del gancho (Lifting Point).</t>
  </si>
  <si>
    <t>Asegurarse de que se haya realizado la inspección no destructiva y el desmontaje cada cinco años.</t>
  </si>
  <si>
    <t>Realizar una prueba de bamboleo con una barreta pequeña para revisar el desgaste del eje y los rodamientos de las poleas.</t>
  </si>
  <si>
    <t>Validar que las líneas y las boquillas de grasa estén en buenas condiciones.</t>
  </si>
  <si>
    <t>Retirar el alquitrán y la grasa que se acumula debajo de las poleas.</t>
  </si>
  <si>
    <t>Asegurarse de que los amortiguadores de madera o de caucho (si existen) estén cubiertos de una malla de acero pesado y que esta malla tenga un cable de seguridad según lo recomendado por API.</t>
  </si>
  <si>
    <t>Revisar que no hayan fugas de aceite en el sello inferior.</t>
  </si>
  <si>
    <t>Registrar el juego del rodamiento de empuje y utilizar un indicador de dial.</t>
  </si>
  <si>
    <t>Validar que se le realizaron inspecciones no destructivas en todas las áreas que soporten carga.</t>
  </si>
  <si>
    <t>Validar de que se utilice una línea, pasa cabos y grilletes certificados para colgar el bloque, revisar que estos elementos tengan una capacidad de carga certificada igual al peso del bloque viajero, incluyendo la unidad de mando superior</t>
  </si>
  <si>
    <t>Validar que las orejas del enlace hayan sido inspeccionados (6 meses y 5 años).</t>
  </si>
  <si>
    <t>Validar que el gancho fue sometido a inspección no destructiva cada cinco años.</t>
  </si>
  <si>
    <t>Comprobar que se haya realizado mantenimiento (engrase).</t>
  </si>
  <si>
    <t>Verificar que el gancho no tenga desgaste excesivo.</t>
  </si>
  <si>
    <t>Validar que la carcasa del freno neumático se encuentre acorde a las especificaciones del Fabricante.</t>
  </si>
  <si>
    <t>Revisar en qué condiciones se encuentran la cadena y los piñones (extensión máxima de la cadena de 3% según API).</t>
  </si>
  <si>
    <t>Validar de que los cables eléctricos y las cajas de conexión tengan la calificación EX requerida para la zona 1.</t>
  </si>
  <si>
    <t>Revisar los registros de medición del contragolpe.</t>
  </si>
  <si>
    <t xml:space="preserve">Probar el funcionamiento de la mesa rotaria al 90% de las rpm máximas según el Manual del Fabricante, durante 30 minutos en el sentido de las agujas del reloj. Revisar la generación de calor, niveles de ruido y vibración. </t>
  </si>
  <si>
    <t>Asegurarse de que los motores de CC tomen el aire de enfriamiento desde un punto alejado de las áreas peligrosas y que se instalen parachispas en la terminal de descarga de los motores de CC.</t>
  </si>
  <si>
    <t>Validar que estén vigentes los certificados de las inspecciones no destructiva.</t>
  </si>
  <si>
    <t>Validar que el modelo de la herramienta “Iron Roughneck”, rango de diámetro y torque máximo este de acuerdo a los requerimientos de la operación.</t>
  </si>
  <si>
    <t>Validar fecha del ultimo mantenimiento del sistema este de acuerdo a lo especificado por el Fabricante.</t>
  </si>
  <si>
    <t>Verificar que las mangueras hidráulicas no tengan desgaste superficial.</t>
  </si>
  <si>
    <t>Verificar que no existan pérdidas de aceite.</t>
  </si>
  <si>
    <t>Validar que el cable suspensión o mecanismo de elevación de Iron Roughneck tenga una certificación vigente.</t>
  </si>
  <si>
    <t>Pipe Handlers (if applicable)</t>
  </si>
  <si>
    <t>Revisar la condición de la fijación del cable.</t>
  </si>
  <si>
    <t>Validar que el cable tenga instalado un dispositivo antitorsión (giratorio).</t>
  </si>
  <si>
    <t>Asegurarse de que la palanca de control del guinche regrese a la posición neutra al soltarse.</t>
  </si>
  <si>
    <t>Asegurarse de que esté instalado un dispositivo de enrollado.</t>
  </si>
  <si>
    <t>Confirmar que los controles indiquen correctamente las funciones de ARRIBA y ABAJO; revisar si los controles funcionan del mismo modo en todos los guinches.</t>
  </si>
  <si>
    <t>Verificar que tengan instalados un supresor de ruidos en el escape de aire.</t>
  </si>
  <si>
    <t>Verificar que el cable sea anti-torsión y sea remplazado de acuerdo a recomendaciones del fabricante.</t>
  </si>
  <si>
    <t>Confirmar que exista una lista de chequeo para su mantenimiento.</t>
  </si>
  <si>
    <t>Verificar que el guinche tenga un sistema de arriado seguro, tal que limite la tracción en caso de emergencia.</t>
  </si>
  <si>
    <t>Verifique que los paneles de control sean los apropiados con codificación EX.</t>
  </si>
  <si>
    <t>Verificar funcionalidad del intercomunicador.</t>
  </si>
  <si>
    <t>Confirmar la operación del Driller recorder.</t>
  </si>
  <si>
    <t>Confirmar que el perforador dispone de dos sistemas de indicadores Analógico y Digital.</t>
  </si>
  <si>
    <t>Verificar funcionamiento de cámaras de circuito cerrado y manejo de control remoto.</t>
  </si>
  <si>
    <t>Validar que este vigente la ultima calibración del sensor de peso en el anclaje del muerto.</t>
  </si>
  <si>
    <t>Verificar integridad de sala del perforador, que ésta sea climatizada con todas las medidas de seguridad de acuerdo a API e IADC.</t>
  </si>
  <si>
    <t>Validar que todas los tubulares que componen la sarta de trabajo, incluyendo sustitos, cross over, etc., según contrato, han sido inspeccionados previo al inicio de las operaciones.</t>
  </si>
  <si>
    <t>Validar la fecha de la última inspección de las herramientas de pesca.</t>
  </si>
  <si>
    <t>Validar que todos los grilletes y las cables tengan su certificado de inspección vigente.</t>
  </si>
  <si>
    <t>Verificar sistema de enfriadores que no existan pérdidas.</t>
  </si>
  <si>
    <t>Validar que las que Bombas funcionando no produzcan ruidos anómalos.</t>
  </si>
  <si>
    <t>Validar que el circuito hidráulico no tenga filtraciones en mangueras y tuberías.</t>
  </si>
  <si>
    <t>Verificar ultimo análisis de aceite hidráulico y compararlo con los análisis anteriores.</t>
  </si>
  <si>
    <t>Verificar que el acoplamiento al motor eléctrico de las bombas no este con vibraciones o problemas.</t>
  </si>
  <si>
    <t>Verificar fecha del ultimo filtrado (flushing) realizado.</t>
  </si>
  <si>
    <t>Verificar ultimo cambio de filtros y verificar si dispone de repuestos suficientes.</t>
  </si>
  <si>
    <t>Chequear que este registrada la ultima limpieza interna de tanques de aceite hidráulico.</t>
  </si>
  <si>
    <t>Validar que las válvulas de alivio funcionen y se encuentren con certificados vigentes.</t>
  </si>
  <si>
    <t>Validar que los instrumentos de control y medición de funciones se encuentren con certificados vigentes.</t>
  </si>
  <si>
    <t>Verificar que el motor auxiliar (de combustión ) cuente con las medidas de seguridad e instrumentación de acuerdo con el fabricante.</t>
  </si>
  <si>
    <t>Confirmar que los accionadores y cilindros de izamiento se encuentren sin perdidas y daños en cilindros inclusive los dispositivos de purga.</t>
  </si>
  <si>
    <t>Verificar si posee al día la lista de chequeo de izamiento (solo en caso que se utilice el HPU para operaciones de izaje).</t>
  </si>
  <si>
    <r>
      <t>Revisar la operación de cualquier sistema fijo contra incendios (instalación fija de espuma o CO</t>
    </r>
    <r>
      <rPr>
        <vertAlign val="subscript"/>
        <sz val="11"/>
        <color theme="1"/>
        <rFont val="Calibri"/>
        <family val="2"/>
        <scheme val="minor"/>
      </rPr>
      <t>2</t>
    </r>
    <r>
      <rPr>
        <sz val="11"/>
        <color theme="1"/>
        <rFont val="Calibri"/>
        <family val="2"/>
        <scheme val="minor"/>
      </rPr>
      <t>).</t>
    </r>
  </si>
  <si>
    <t xml:space="preserve">Verificar registro del juego de los rodamientos del eje principal y del eje del piñón.
Nota: el juego máximo es de aproximadamente 0,016 in (0,40 mm), dependiendo de las especificaciones del fabricante original. </t>
  </si>
  <si>
    <t>Inspeccionar visualmente las tapas de bronce de los rodamientos excéntricos del eje principal en busca de grietas o pasadores sueltos.</t>
  </si>
  <si>
    <t>Verificar y registrar el espacio libre de la guía de la cruceta (bombas National: espacio superior entre 0,015 in/0,38 mm y 0,025 in/0,63 mm).</t>
  </si>
  <si>
    <t>Verificar la frecuencia y los registros de los análisis de aceite.</t>
  </si>
  <si>
    <t>Asegurarse de que las líneas de venteo de la válvula de alivio de presión tengan una pendiente descendiente de al menos 2 grados (o aprox. 1/2 in por pie).</t>
  </si>
  <si>
    <t>Asegurarse que el amortiguador de la descarga esté cargado correctamente con nitrógeno (Damper).</t>
  </si>
  <si>
    <t>Revisar la condición del filtro de alta presión del múltiple de descarga y del filtro de succión de baja presión.</t>
  </si>
  <si>
    <t>Asegurarse que en sistemas calificados para presiones de trabajo de 3000 psi/200 bar o más no se utilicen conexiones con rosca en ninguna conexión de 2 in o más.</t>
  </si>
  <si>
    <t>¿Existe un ciclo de inspección no destructiva para los espárragos del múltiple de descarga de un 10% cada año? ¿Todos los espárragos sobresalen una distancia similar?</t>
  </si>
  <si>
    <t>Validar los registros de inspección ultrasónica del grosor de las paredes de las líneas de alta presión (debe quedar al menos un 87,5% del grosor original de las paredes).</t>
  </si>
  <si>
    <t>Verificar y ensayar la condición de los motores de CC o CA de las bombas de lodo. Validar los registros del último reacondicionamiento de los motores.</t>
  </si>
  <si>
    <t>Revisar la condición del vástago corto (Pony Rod) en busca de rayas y huecos, y revisar la condición de los sellos de la varilla corta (no debe entrar agua en las guías de las crucetas de la bomba de lodo).</t>
  </si>
  <si>
    <t>¿Hay ventilación adecuada para los mezcladores de lodo (Agitadores) bajo techo?</t>
  </si>
  <si>
    <t>Verificar si conectores y líneas de conexión de tanques de lodo se encuentran en buenas condiciones.</t>
  </si>
  <si>
    <t>Revisar la condición de los cañones de lodo. ¿Todavía pueden girarse 90 grados?</t>
  </si>
  <si>
    <t>Verificar que el diseño del tanque de viajes (Trip tank) sea aceptable (el tanque debe ser alto y angosto con un barril por in en el medidor como máximo).</t>
  </si>
  <si>
    <t>Asegurarse de que todos los motores de CA en Zona 1 y Zona 2 tengan certificación EX.</t>
  </si>
  <si>
    <t xml:space="preserve">Revisar las mediciones más recientes del grosor de las paredes de la tubería de alta presión (debe quedar al menos un 87,5% del grosor original). </t>
  </si>
  <si>
    <t>Verificar Modelo y capacidad y si coincide con el listado de equipos del taladro.</t>
  </si>
  <si>
    <t>Chequear que conos de PVC se encuentren en buen estado.</t>
  </si>
  <si>
    <t>Verificar que tuberías estén instaladas apropiadamente para una operación eficiente.</t>
  </si>
  <si>
    <t>Asegurarse que Toberas de PVC trabajan apropiadamente.</t>
  </si>
  <si>
    <t>Verificar que las tuberías estén instaladas apropiadamente para una operación eficiente.</t>
  </si>
  <si>
    <t>Lista de verificación para J. Atmospheric Mud / Gas Separators (Poor Boy Degasser)</t>
  </si>
  <si>
    <t>Verificar que los soportes del manifold sean los adecuados y soporten vibraciones.</t>
  </si>
  <si>
    <t>Verificar que manómetro esta con certificado de presión vigente.</t>
  </si>
  <si>
    <t>Validar si el BOP es apto o está preparado para aplicaciones HT/HP (si el contrato lo requiere).</t>
  </si>
  <si>
    <t>Validar que la fecha del último mantenimiento mayor (cada cinco años) esté vigente. Certificados de inspección vigente.</t>
  </si>
  <si>
    <r>
      <t>Verificar que los RAM del BOP sean aptos para operaciones en presencia de H</t>
    </r>
    <r>
      <rPr>
        <vertAlign val="subscript"/>
        <sz val="11"/>
        <rFont val="Calibri"/>
        <family val="2"/>
        <scheme val="minor"/>
      </rPr>
      <t>2</t>
    </r>
    <r>
      <rPr>
        <sz val="11"/>
        <rFont val="Calibri"/>
        <family val="2"/>
        <scheme val="minor"/>
      </rPr>
      <t>S (Si el contrato lo requiere).</t>
    </r>
  </si>
  <si>
    <t>Si están instaladas, inspeccionar la condición interna de todas las válvulas anti-retorno.</t>
  </si>
  <si>
    <t>Validar que estén instalados sensores de temperatura para aplicaciones de altas temperaturas (HT) en la salida del estrangulador del BOP y flujo arriba de los estranguladores del múltiple de estrangulamiento y control para medir las altas temperaturas; verificar también que estén instalados sensores para medición de bajas temperaturas en el tanque de amortiguamiento y en el separador de lodo/gas para medir bajas temperaturas (de acuerdo al contrato).</t>
  </si>
  <si>
    <t>Verificar que haya una unidad de inyección de glicol mono-etileno para los pozos HP/HT con suficiente anticongelante de repuesto en cercanías de la unidad de inyección misma (si el contrato lo requiere).</t>
  </si>
  <si>
    <t>Asegurar la instalación de los puntos de inyección de anticongelante flujo arriba de los estranguladores en el múltiple de estrangulamiento y control (si el contrato lo requiere).</t>
  </si>
  <si>
    <t>Chokes</t>
  </si>
  <si>
    <t>Validar prueba de capacidad del acumulador.</t>
  </si>
  <si>
    <t xml:space="preserve">Validar que la válvula del ciego de corte en el panel del acumulador tenga protección extra (como una caja ) </t>
  </si>
  <si>
    <r>
      <t>Validar que hayan señales de seguridad en los equipos que arranquen sin advertencia (</t>
    </r>
    <r>
      <rPr>
        <i/>
        <sz val="11"/>
        <color theme="1"/>
        <rFont val="Calibri"/>
        <family val="2"/>
        <scheme val="minor"/>
      </rPr>
      <t>Equipo Arranca Automáticamente</t>
    </r>
    <r>
      <rPr>
        <sz val="11"/>
        <color theme="1"/>
        <rFont val="Calibri"/>
        <family val="2"/>
        <scheme val="minor"/>
      </rPr>
      <t>).</t>
    </r>
  </si>
  <si>
    <t>API Spec 16D 5.5   -  API 64</t>
  </si>
  <si>
    <t>Lista de validación para Diverter System</t>
  </si>
  <si>
    <r>
      <t>Sistema SCR o VFD; Verifique la integridad y limpieza de los gabinetes SCR</t>
    </r>
    <r>
      <rPr>
        <b/>
        <sz val="11"/>
        <color theme="1"/>
        <rFont val="Calibri"/>
        <family val="2"/>
        <scheme val="minor"/>
      </rPr>
      <t>.</t>
    </r>
  </si>
  <si>
    <t>Asegurarse de que hayan suficientes motores y energía para las necesidades del programa de perforación (incluso con una máquina fuera de línea con fines de mantenimiento de la planta [MP]). De acuerdo al Contrato.</t>
  </si>
  <si>
    <t>Verificar la fecha del último reacondicionamiento (p.ej. el último servicio de 20.000 hr). Revisar las horas de servicio del fabricante original. ¿Cuál es la fecha del próximo reacondicionamiento?</t>
  </si>
  <si>
    <t>Validar que estén definidas las áreas peligrosas en el Equipo de Torre. Verificar que existan diagramas con la zonificación de dichas áreas.</t>
  </si>
  <si>
    <t>Asegurarse de que los equipos que vibran (Por ejemplo: agitadores) utilicen un cable de conexión a tierra trenzado y alfombras antiestática.</t>
  </si>
  <si>
    <t>Validar que los motores CC en áreas peligrosas toman aire de enfriamiento de un lugar externo al área peligrosa, cuando estos sean aceptados de acuerdo al Contrato.</t>
  </si>
  <si>
    <t>Verificar que se cumpla el plan de mantenimiento preventivo de rodamientos.</t>
  </si>
  <si>
    <t>Lista verificación de Generadores</t>
  </si>
  <si>
    <t>Lista verificación de Transformadores</t>
  </si>
  <si>
    <t>Lista de verificación del VFD y MCC</t>
  </si>
  <si>
    <t>Verifique la duración del encendido del alumbrado de emergencia.</t>
  </si>
  <si>
    <t>#</t>
  </si>
  <si>
    <t>Acciones</t>
  </si>
  <si>
    <t>Accountable</t>
  </si>
  <si>
    <t>Responsable</t>
  </si>
  <si>
    <t>Fecha Estimada de cierre</t>
  </si>
  <si>
    <t>Firma</t>
  </si>
  <si>
    <t>Nombre y Apellido del Company Man</t>
  </si>
  <si>
    <t>Nombre y Apellido del Superintendente</t>
  </si>
  <si>
    <t>CHECK LIST DE ACEPTACION</t>
  </si>
  <si>
    <t>Compañía que realizó la Auditoria (si aplica):</t>
  </si>
  <si>
    <t>Nombre del Inspector que realizó la Auditoria:</t>
  </si>
  <si>
    <t>Firma:</t>
  </si>
  <si>
    <t>Nombre y Apellido del D&amp;C Manager:</t>
  </si>
  <si>
    <t>C1.1</t>
  </si>
  <si>
    <t>C1.2</t>
  </si>
  <si>
    <t>C1.3</t>
  </si>
  <si>
    <t>C1.4</t>
  </si>
  <si>
    <t>C2.1</t>
  </si>
  <si>
    <t>C2.2</t>
  </si>
  <si>
    <t>C2.3</t>
  </si>
  <si>
    <t>C2.4</t>
  </si>
  <si>
    <t>C2.5</t>
  </si>
  <si>
    <t>C2.6</t>
  </si>
  <si>
    <t>C2.7</t>
  </si>
  <si>
    <t>C3.1</t>
  </si>
  <si>
    <t>C3.2</t>
  </si>
  <si>
    <t>C3.3</t>
  </si>
  <si>
    <t>C3.4</t>
  </si>
  <si>
    <t>C3.5</t>
  </si>
  <si>
    <t>C4.1</t>
  </si>
  <si>
    <t>C4.2</t>
  </si>
  <si>
    <t>C4.3</t>
  </si>
  <si>
    <t>C4.4</t>
  </si>
  <si>
    <t>C5.1</t>
  </si>
  <si>
    <t>C5.2</t>
  </si>
  <si>
    <t>C5.3</t>
  </si>
  <si>
    <t>C5.4</t>
  </si>
  <si>
    <t>C5.5</t>
  </si>
  <si>
    <t>C5.6</t>
  </si>
  <si>
    <t>C6.1</t>
  </si>
  <si>
    <t>C6.2</t>
  </si>
  <si>
    <t>C6.3</t>
  </si>
  <si>
    <t>C7.1</t>
  </si>
  <si>
    <t>C7.2</t>
  </si>
  <si>
    <t>C7.3</t>
  </si>
  <si>
    <t>C7.4</t>
  </si>
  <si>
    <t>C7.5</t>
  </si>
  <si>
    <t>C7.6</t>
  </si>
  <si>
    <t>C7.7</t>
  </si>
  <si>
    <t>C7.8</t>
  </si>
  <si>
    <t>C7.9</t>
  </si>
  <si>
    <t>C7.10</t>
  </si>
  <si>
    <t>C7.11</t>
  </si>
  <si>
    <t>C7.12</t>
  </si>
  <si>
    <t>C7.13</t>
  </si>
  <si>
    <t>C7.14</t>
  </si>
  <si>
    <t>C7.15</t>
  </si>
  <si>
    <t>C7.16</t>
  </si>
  <si>
    <t>C7.17</t>
  </si>
  <si>
    <t>C7.18</t>
  </si>
  <si>
    <t>C7.19</t>
  </si>
  <si>
    <t>C7.20</t>
  </si>
  <si>
    <t>C7.21</t>
  </si>
  <si>
    <t>C7.22</t>
  </si>
  <si>
    <t>C7.23</t>
  </si>
  <si>
    <t>D1.1</t>
  </si>
  <si>
    <t>D1.2</t>
  </si>
  <si>
    <t>D1.3</t>
  </si>
  <si>
    <t>D1.4</t>
  </si>
  <si>
    <t>D1.5</t>
  </si>
  <si>
    <t>D1.6</t>
  </si>
  <si>
    <t>D1.7</t>
  </si>
  <si>
    <t>D1.8</t>
  </si>
  <si>
    <t>D1.9</t>
  </si>
  <si>
    <t>D1.10</t>
  </si>
  <si>
    <t>D1.11</t>
  </si>
  <si>
    <t>D1.12</t>
  </si>
  <si>
    <t>D1.13</t>
  </si>
  <si>
    <t>D1.14</t>
  </si>
  <si>
    <t>D1.15</t>
  </si>
  <si>
    <t>D1.16</t>
  </si>
  <si>
    <t>D1.17</t>
  </si>
  <si>
    <t>D1.18</t>
  </si>
  <si>
    <t>D1.19</t>
  </si>
  <si>
    <t>D1.20</t>
  </si>
  <si>
    <t>D1.21</t>
  </si>
  <si>
    <t>D1.22</t>
  </si>
  <si>
    <t>D1.23</t>
  </si>
  <si>
    <t>D1.24</t>
  </si>
  <si>
    <t>D1.25</t>
  </si>
  <si>
    <t>D1.26</t>
  </si>
  <si>
    <t>D2.1</t>
  </si>
  <si>
    <t>D2.2</t>
  </si>
  <si>
    <t>D2.3</t>
  </si>
  <si>
    <t>D2.4</t>
  </si>
  <si>
    <t>D2.5</t>
  </si>
  <si>
    <t>D2.6</t>
  </si>
  <si>
    <t>D2.7</t>
  </si>
  <si>
    <t>D2.8</t>
  </si>
  <si>
    <t>D2.9</t>
  </si>
  <si>
    <t>D2.10</t>
  </si>
  <si>
    <t>D2.11</t>
  </si>
  <si>
    <t>D2.12</t>
  </si>
  <si>
    <t>D2.13</t>
  </si>
  <si>
    <t>D2.14</t>
  </si>
  <si>
    <t>D2.15</t>
  </si>
  <si>
    <t>D2.16</t>
  </si>
  <si>
    <t>D2.17</t>
  </si>
  <si>
    <t>D2.18</t>
  </si>
  <si>
    <t>D2.19</t>
  </si>
  <si>
    <t>D2.20</t>
  </si>
  <si>
    <t>D2.21</t>
  </si>
  <si>
    <t>D2.22</t>
  </si>
  <si>
    <t>D2.23</t>
  </si>
  <si>
    <t>D2.24</t>
  </si>
  <si>
    <t>D2.25</t>
  </si>
  <si>
    <t>D2.26</t>
  </si>
  <si>
    <t>D2.27</t>
  </si>
  <si>
    <t>D2.29</t>
  </si>
  <si>
    <t>D2.30</t>
  </si>
  <si>
    <t>D2.31</t>
  </si>
  <si>
    <t>D3.1</t>
  </si>
  <si>
    <t>D3.2</t>
  </si>
  <si>
    <t>D3.3</t>
  </si>
  <si>
    <t>D3.4</t>
  </si>
  <si>
    <t>D3.5</t>
  </si>
  <si>
    <t>D3.6</t>
  </si>
  <si>
    <t>D3.7</t>
  </si>
  <si>
    <t>D3.8</t>
  </si>
  <si>
    <t>D3.9</t>
  </si>
  <si>
    <t>D3.10</t>
  </si>
  <si>
    <t>D4.1</t>
  </si>
  <si>
    <t>D4.2</t>
  </si>
  <si>
    <t>D4.3</t>
  </si>
  <si>
    <t>D4.4</t>
  </si>
  <si>
    <t>D4.5</t>
  </si>
  <si>
    <t>D7</t>
  </si>
  <si>
    <t>D7.1</t>
  </si>
  <si>
    <t>D5</t>
  </si>
  <si>
    <t>D5.1</t>
  </si>
  <si>
    <t>D5.2</t>
  </si>
  <si>
    <t>D5.3</t>
  </si>
  <si>
    <t>D1</t>
  </si>
  <si>
    <t>D2</t>
  </si>
  <si>
    <t>D3</t>
  </si>
  <si>
    <t>D4</t>
  </si>
  <si>
    <t>D6</t>
  </si>
  <si>
    <t>D8</t>
  </si>
  <si>
    <t>D9</t>
  </si>
  <si>
    <t>D6.1</t>
  </si>
  <si>
    <t>D6.2</t>
  </si>
  <si>
    <t>D6.3</t>
  </si>
  <si>
    <t>D7.2</t>
  </si>
  <si>
    <t>D7.3</t>
  </si>
  <si>
    <t>D8.1</t>
  </si>
  <si>
    <t>D8.2</t>
  </si>
  <si>
    <t>D8.3</t>
  </si>
  <si>
    <t>D8.4</t>
  </si>
  <si>
    <t>D9.1</t>
  </si>
  <si>
    <t>D9.2</t>
  </si>
  <si>
    <t>D9.3</t>
  </si>
  <si>
    <t>D9.4</t>
  </si>
  <si>
    <t>C1</t>
  </si>
  <si>
    <t>C2</t>
  </si>
  <si>
    <t>E1</t>
  </si>
  <si>
    <t>E1.1</t>
  </si>
  <si>
    <t>E2</t>
  </si>
  <si>
    <t>E3</t>
  </si>
  <si>
    <t>E4</t>
  </si>
  <si>
    <t>E5</t>
  </si>
  <si>
    <t>E6</t>
  </si>
  <si>
    <t>E7</t>
  </si>
  <si>
    <t>E9</t>
  </si>
  <si>
    <t>E10</t>
  </si>
  <si>
    <t>E2.1</t>
  </si>
  <si>
    <t>E2.2</t>
  </si>
  <si>
    <t>E2.3</t>
  </si>
  <si>
    <t>E2.4</t>
  </si>
  <si>
    <t>E2.5</t>
  </si>
  <si>
    <t>E2.6</t>
  </si>
  <si>
    <t>E2.7</t>
  </si>
  <si>
    <t>E2.8</t>
  </si>
  <si>
    <t>E2.9</t>
  </si>
  <si>
    <t>E2.10</t>
  </si>
  <si>
    <t>E2.11</t>
  </si>
  <si>
    <t>E2.12</t>
  </si>
  <si>
    <t>E2.13</t>
  </si>
  <si>
    <t>E2.14</t>
  </si>
  <si>
    <t>E2.15</t>
  </si>
  <si>
    <t>E2.16</t>
  </si>
  <si>
    <t>E2.17</t>
  </si>
  <si>
    <t>E2.18</t>
  </si>
  <si>
    <t>E2.19</t>
  </si>
  <si>
    <t>E2.20</t>
  </si>
  <si>
    <t>E2.21</t>
  </si>
  <si>
    <t>E2.22</t>
  </si>
  <si>
    <t>E3.1</t>
  </si>
  <si>
    <t>E3.2</t>
  </si>
  <si>
    <t>E3.3</t>
  </si>
  <si>
    <t>E3.4</t>
  </si>
  <si>
    <t>E3.5</t>
  </si>
  <si>
    <t>E3.6</t>
  </si>
  <si>
    <t>E3.7</t>
  </si>
  <si>
    <t>E3.8</t>
  </si>
  <si>
    <t>E3.9</t>
  </si>
  <si>
    <t>E3.10</t>
  </si>
  <si>
    <t>E4.1</t>
  </si>
  <si>
    <t>E4.2</t>
  </si>
  <si>
    <t>E4.3</t>
  </si>
  <si>
    <t>E4.4</t>
  </si>
  <si>
    <t>E4.5</t>
  </si>
  <si>
    <t>E5.1</t>
  </si>
  <si>
    <t>E5.2</t>
  </si>
  <si>
    <t>E5.3</t>
  </si>
  <si>
    <t>E6.1</t>
  </si>
  <si>
    <t>E6.2</t>
  </si>
  <si>
    <t>E6.3</t>
  </si>
  <si>
    <t>E7.1</t>
  </si>
  <si>
    <t>E7.2</t>
  </si>
  <si>
    <t>E7.3</t>
  </si>
  <si>
    <t>E9.1</t>
  </si>
  <si>
    <t>E9.2</t>
  </si>
  <si>
    <t>E9.3</t>
  </si>
  <si>
    <t>E9.4</t>
  </si>
  <si>
    <t>E9.5</t>
  </si>
  <si>
    <t>E10.1</t>
  </si>
  <si>
    <t>E10.2</t>
  </si>
  <si>
    <t>E10.3</t>
  </si>
  <si>
    <t>E10.4</t>
  </si>
  <si>
    <t>F1</t>
  </si>
  <si>
    <t>F2</t>
  </si>
  <si>
    <t>F3</t>
  </si>
  <si>
    <t>F5</t>
  </si>
  <si>
    <t>F4</t>
  </si>
  <si>
    <t>F6</t>
  </si>
  <si>
    <t>F7</t>
  </si>
  <si>
    <t>F8</t>
  </si>
  <si>
    <t>F9</t>
  </si>
  <si>
    <t>F1.1</t>
  </si>
  <si>
    <t>F2.1</t>
  </si>
  <si>
    <t>F2.2</t>
  </si>
  <si>
    <t>F2.3</t>
  </si>
  <si>
    <t>F2.4</t>
  </si>
  <si>
    <t>F2.5</t>
  </si>
  <si>
    <t>F2.6</t>
  </si>
  <si>
    <t>F2.7</t>
  </si>
  <si>
    <t>F2.8</t>
  </si>
  <si>
    <t>F2.9</t>
  </si>
  <si>
    <t>F3.1</t>
  </si>
  <si>
    <t>F3.2</t>
  </si>
  <si>
    <t>F3.3</t>
  </si>
  <si>
    <t>F3.4</t>
  </si>
  <si>
    <t>F3.5</t>
  </si>
  <si>
    <t>F3.6</t>
  </si>
  <si>
    <t>F3.7</t>
  </si>
  <si>
    <t>F3.8</t>
  </si>
  <si>
    <t>F3.9</t>
  </si>
  <si>
    <t>F3.10</t>
  </si>
  <si>
    <t>F3.11</t>
  </si>
  <si>
    <t>F3.12</t>
  </si>
  <si>
    <t>F3.13</t>
  </si>
  <si>
    <t>F3.14</t>
  </si>
  <si>
    <t>F3.15</t>
  </si>
  <si>
    <t>F3.16</t>
  </si>
  <si>
    <t>F4.1</t>
  </si>
  <si>
    <t>F4.2</t>
  </si>
  <si>
    <t>F4.3</t>
  </si>
  <si>
    <t>F4.4</t>
  </si>
  <si>
    <t>F4.5</t>
  </si>
  <si>
    <t>F5.1</t>
  </si>
  <si>
    <t>F5.2</t>
  </si>
  <si>
    <t>F5.3</t>
  </si>
  <si>
    <t>F5.4</t>
  </si>
  <si>
    <t>F6.1</t>
  </si>
  <si>
    <t>F6.2</t>
  </si>
  <si>
    <t>F6.3</t>
  </si>
  <si>
    <t>F6.4</t>
  </si>
  <si>
    <t>F7.1</t>
  </si>
  <si>
    <t>F7.2</t>
  </si>
  <si>
    <t>F7.3</t>
  </si>
  <si>
    <t>F8.1</t>
  </si>
  <si>
    <t>F8.2</t>
  </si>
  <si>
    <t>F8.3</t>
  </si>
  <si>
    <t>F8.4</t>
  </si>
  <si>
    <t>F9.1</t>
  </si>
  <si>
    <t>F9.2</t>
  </si>
  <si>
    <t>F9.3</t>
  </si>
  <si>
    <t>F9.4</t>
  </si>
  <si>
    <t>F9.5</t>
  </si>
  <si>
    <t>F9.6</t>
  </si>
  <si>
    <t>F9.7</t>
  </si>
  <si>
    <t>F9.8</t>
  </si>
  <si>
    <t>F9.9</t>
  </si>
  <si>
    <t>F9.10</t>
  </si>
  <si>
    <t>Sección B | Instrucciones</t>
  </si>
  <si>
    <t>Validar la fecha del último reacondicionamiento del Cuadro de Maniobra. Inspección no destructiva (NDT) y certificación vigentes. Diseño interno original del fabricante.</t>
  </si>
  <si>
    <t>Revisar que se encuentren los compensadores en buenas condiciones.</t>
  </si>
  <si>
    <t>API STD 53, section 16</t>
  </si>
  <si>
    <t>Verificar instalación del manifold del Standpipe.</t>
  </si>
  <si>
    <t>E10.5</t>
  </si>
  <si>
    <t>E11</t>
  </si>
  <si>
    <t>E11.1</t>
  </si>
  <si>
    <t>E11.2</t>
  </si>
  <si>
    <t>E11.3</t>
  </si>
  <si>
    <t>E11.4</t>
  </si>
  <si>
    <t>Lista de verificación para Standpipe Manifold &amp; Standpipe (Mud System)</t>
  </si>
  <si>
    <t>Confirmar que fue realizada la medición de espesor en tubería de alta presión. Confirmar certificación e inspección NDT (Inspección de líneas y válvulas).</t>
  </si>
  <si>
    <t>Verificar que los acoplamientos de las mangueras y las magueras se encuentren en buen estado y con certificación vigente según norma API.</t>
  </si>
  <si>
    <t>Crítico</t>
  </si>
  <si>
    <t>Verificar que la condición de los elastómeros sea nueva y la trazabilidad del mismo, para asegurar que el almacenaje ha sido según norma.</t>
  </si>
  <si>
    <t xml:space="preserve">Lista de validación de la unidad hidráulica BOP superficie </t>
  </si>
  <si>
    <t>Verificar que se haya instalado un botellón independiente para stripping y su presión de precarga (400 psi/27.6 bar).</t>
  </si>
  <si>
    <t>Validar los informes de inspección no destructiva Nivel III y IV vigente. Nota: se deben utilizar repuestos originales.
   ·   Manejador de tubería
   ·   Eje principal / collar de carga
   ·   Válvula IBOP
   ·   Ganchos del elevador</t>
  </si>
  <si>
    <t>Chequear que los controles del perforador y todos los instrumentos indicadores operativos sean certificados anualmente de acuerdo a esta lista:
   ·   Indicador de peso (Martin Decker).
   ·   TDS indicador RPM.
   ·   TDS Torque en rotación.
   ·   Contador de SPM de Bombas.
   ·   Presión del Stand Pipe.
   ·   Parada de emergencia (Debidamente protegida para no accionar accidentalmente).
   ·   Pantalla indicador de perforación.</t>
  </si>
  <si>
    <t>Revisar que se cuenta con los equipos de protección personal (EPP), es decir:
   ·   Guantes de caucho largos (hasta la axila).
   ·   Delantales de caucho.
   ·   Gafas o máscaras.
   ·   Estaciones de lavado de ojos.
   ·   Ducha.
   ·   Hoja de seguridad de primeros auxilios para los químicos que están en uso.
   ·   Tapones para los oídos.</t>
  </si>
  <si>
    <t>Confirmar que los dispositivos de seguridad de los motores sean probados según API. Estos dispositivos de seguridad deben probarse todos los meses. Los siguientes son los dispositivos de seguridad de los motores de diesel:
   1.   Baja presión del aceite de lubricación.
   2.   Alta temperatura del agua de enfriamiento.
   3.   Exceso de velocidad (Sobre RPM).
   4.   Presión del cárter (algunos diseños de máquinas) Gaseo.</t>
  </si>
  <si>
    <t>Los siguientes planes de contingencia deben estar disponibles:
   ·   Incendio o explosión.
   ·   Blowout.
   ·   Fuga o un derrame de petróleo o gas.
   ·   Tormenta o condiciones climáticas severas.
   ·   Falla estructural.
   ·   Falla del equipo que ocasiona un riesgo para el personal de una muerte o lesión / enfermedad grave.</t>
  </si>
  <si>
    <t>Lista de validación de para Accumulator Hydraulic Pumps</t>
  </si>
  <si>
    <t>Lista de validaciónde para BOP Hydraulic Control Panels &amp; Manifolds, General Items</t>
  </si>
  <si>
    <t>Lista de validación de Driller's Control Panel</t>
  </si>
  <si>
    <t>Lista de verificación para Remote Choke Control Units, General Items</t>
  </si>
  <si>
    <t>API Std. 64</t>
  </si>
  <si>
    <t xml:space="preserve">Registrar la fecha de la última inspección no destructiva de las válvulas. Certificación vigente. </t>
  </si>
  <si>
    <t>Especificaciones del OEM (Original Equipment Manufacturer)</t>
  </si>
  <si>
    <t>Lista de validación para Diverter control panels</t>
  </si>
  <si>
    <t>Tiene instalado y funcionando un medidor de nivel físico (visual) para verificar el nivel interior?</t>
  </si>
  <si>
    <t>Debe contar con válvula de descarga, instalada y probada que no esté tapada. Se debe revisar de manera periódica para asegurar condiciones óptimas de operación.</t>
  </si>
  <si>
    <t>Lista de verificación de los motores diesel</t>
  </si>
  <si>
    <t>SOLAS Chapter II-2  Regulation 15 2.6.9 (2001)</t>
  </si>
  <si>
    <t>Existe un procedimiento implementado que indique que hacer cuando se activa una de las alarmas del panel de control de la Unidad Acumuladora de Presión, y quién es responsable de efectuar la acción correctiva?</t>
  </si>
  <si>
    <t>Existe una barrera física para que solo personal AUTORIZADO pueda apagar o resetaear una alarma del panel de control de la Unidad Acumuladora de Presión?</t>
  </si>
  <si>
    <t>El sistema de Alarmas Audibles de los paneles de Control de la Unidad Acumuladora de Presión está programado para que luego de ser reseteadas las alarmas se repitan periódicamente hasta que la falla se haya corregida?.</t>
  </si>
  <si>
    <t>En caso de baja presión de aire en el sistema, se cuenta con equipo de respaldo para reestablecer la presión de aire para el buen funcionamiento de los equipos?</t>
  </si>
  <si>
    <t xml:space="preserve"> El funcionamiento correcto de la Unidad Acumuladora de Presión no se ve afectado por el consumo de aire de otros equipos.  </t>
  </si>
  <si>
    <t>Lista de verificación de la Torre y Subestructura</t>
  </si>
  <si>
    <t>Verifique que la función de parada automática del sistema de perforación automática esté operativa haciendo que el perforador pruebe la función a diferentes velocidades. Cuando se suelta el joystick, debe moverse a la posición neutral y el Drawworks debe detenerse y el freno debe accionarse.</t>
  </si>
  <si>
    <t>Controles del cuadro de maniobras del operador debidamente etiquetados / identificados.</t>
  </si>
  <si>
    <t>Revise la consola de los perforadores en busca de medidores dañados o que funcionen mal.</t>
  </si>
  <si>
    <t>Realice una inspección visual externa del cuadro de maniobras. Busque cualquier cubierta protectora dañada o faltante. Pernos de fijación y abrazaderas flojos o faltantes. Preste especial atención a cualquier fuga de aceite, aire o agua. Verifique el nivel del aceite del carter. Compruebe que el Drawworks esté montado de forma segura y que el patín de montaje esté en buenas condiciones. Registre el número de serie.</t>
  </si>
  <si>
    <t>Verifique que la inspección de NDT de todas las áreas de carga de los rodamientos se haya llevado a cabo de acuerdo con las recomendaciones del fabricante.</t>
  </si>
  <si>
    <t>Verifique el apagado automático, inicie el encastre y el período de pre-purga.</t>
  </si>
  <si>
    <t>Verifique que todas las luces indicadoras estén en buen estado.</t>
  </si>
  <si>
    <t>Verifique que todos los medidores sean para la escala y la operación adecuadas: medidor de torque (MdaN. y lb-ft), Medidor de ajuste de tubulares o torqueo (MdaN y lb-ft) e Indicador de velocidad de RPM.</t>
  </si>
  <si>
    <t>Verifique que se hayan instalado topes de riel adecuados.</t>
  </si>
  <si>
    <t>Verifique que el freno del motor funcione correctamente (lodo puede entrar en el freno y causar problemas).</t>
  </si>
  <si>
    <t>Verifique el correcto funcionamiento del Ventilador.</t>
  </si>
  <si>
    <t>Verifique si el motor del Top Drive está operando correctamente en ambas direcciones.</t>
  </si>
  <si>
    <t>Observe y confirme la operación de la llave de torque.</t>
  </si>
  <si>
    <t>Verifique cuándo se cambió por última vez el aceite de la caja de engranajes.</t>
  </si>
  <si>
    <t>Compruebe que la calibración de todos los instrumentos, en particular los que muestran el torque, la presión y amperes, se hayan realziado regularmente, por ejemplo, anualmente.</t>
  </si>
  <si>
    <t>Accionar la válvula IBOP. Verifique que el ajuste de carrera sea correcto y verifique si la luz indicadora en la consola del perforador está encendida cuando la válvula está cerrada.</t>
  </si>
  <si>
    <t>Verifique el interruptor de pérdida de presión de la bomba de aceite y el funcionamiento del sistema indicador.</t>
  </si>
  <si>
    <t>Verifique que los componentes críticos que comprenden la llavede torque sean verificados antes de perforar cualquier pozo y de forma regular durante la duración del mismo.</t>
  </si>
  <si>
    <t>Verifique el envejecimiento de las mangueras hidráulicas y las fugas.</t>
  </si>
  <si>
    <t>El bloque viajero debe estar correctamente protegido.</t>
  </si>
  <si>
    <t>Verifique si hay pernos perdidos o sueltos, etc.</t>
  </si>
  <si>
    <t>Adecuada colocación del cable de perforación en el carrete.</t>
  </si>
  <si>
    <t>Línea de levantmiento del Drawworks en buen estado.</t>
  </si>
  <si>
    <t>Asegúrese de que haya un programa de seguimiento de toneladas-millas del cable de perforación y que el cable se deslice y corte cuando sea necesario según las recomendaciones en API RP 9B.</t>
  </si>
  <si>
    <t>Verifique que el desgaste del rodamiento se verifique regularmente.</t>
  </si>
  <si>
    <t>El Cable de perforación debe estar instalado correctamente en el ancla y apretado para no permitir que se zafe.</t>
  </si>
  <si>
    <t>La línea muerta está correctamente anclada.</t>
  </si>
  <si>
    <t>Cuando se calibró por última vez el indicador de peso? (debería realizarse periódicamente).</t>
  </si>
  <si>
    <t>Se deben instalar paradas positivas en la parte inferior del bloque viajero / sistema de riel guía del TDS para ayudar a controlar el equipo en caso de un descenso descontrolado.</t>
  </si>
  <si>
    <t>Inspeccione el bloque viajero / sistema de riel guía del TDS por cualquier daño o evidencia de desalineación durante la operación. Si es posible, el bloque viajero y el TDS se deben subir y bajar del mástil a diferentes velocidades para investigar cualquier evidencia de atascamiento o desalineación.</t>
  </si>
  <si>
    <t>Compruebe si los protectores de acoplamiento están instalados correctamente.</t>
  </si>
  <si>
    <t>Verifique el estado de todas las mangueras por envejecimiento y daños.</t>
  </si>
  <si>
    <t>Verifique el mecanismo de bloqueo de la mesa para verificar el funcionamiento y el estado correctos de los resortes.</t>
  </si>
  <si>
    <t>Compruebe el estado de la superficie de fricción del freno del tambor.</t>
  </si>
  <si>
    <t>Verifique el estado de la caja del freno revisando condición y posible corrosión excesiva.</t>
  </si>
  <si>
    <t>Accione el freno giratorio y compruebe si hay fugas de aire.</t>
  </si>
  <si>
    <t>Compruebe el estado de todos los equipos de elevación instalados en la unidad, las poleas y los cables de los grilletes.</t>
  </si>
  <si>
    <t>Verifique el Pipe Handler por posibles pérdidas de pernos, tuercas o pines de seguridad.</t>
  </si>
  <si>
    <t>Verifique los rieles de rodaje, ruedas y pistones por algún posible daño.</t>
  </si>
  <si>
    <t>Unidad de verificación de funcionamiento y compruebe si hay fugas en el sistema hidráulico.</t>
  </si>
  <si>
    <t>Están todas las bombas de la Unidad Hidráulica operativas?</t>
  </si>
  <si>
    <t>Verifique el estado de los accesorios de la manguera de la unidad, la base y los amortiguadores.</t>
  </si>
  <si>
    <t>Verifique que la línea de elevación esté debidamente protegida.</t>
  </si>
  <si>
    <t>¿Las bases son inspeccionadas regularmente por la tripulación como una tarea estándar de MP?</t>
  </si>
  <si>
    <t>Verifique que la carga de trabajo segura esté claramente marcada en cada whinche.</t>
  </si>
  <si>
    <t>Verifique los cables de izamiento son del diametro y para el peso requerido del winche.</t>
  </si>
  <si>
    <t>Verifique la condición y certificados de los cables de izamiento de los winches esten vigentes.</t>
  </si>
  <si>
    <t>Verificar que estén instalados los paro de emergencias y Switch en las bombas.</t>
  </si>
  <si>
    <t>Asegúrese que las descargas de la válvula de alivio estén ubicadas y ancladas de manera que se evite una situación peligrosa en caso de que se produzca una descarga repentina o un movimiento de tuberías.</t>
  </si>
  <si>
    <t>Verifique las condiciones y la presión de precarga de los amortiguadores de presión (Dampeners).</t>
  </si>
  <si>
    <t>Orden y limpieza general del área.</t>
  </si>
  <si>
    <t>Adecuada iluminación.</t>
  </si>
  <si>
    <t>El tanque de viajes es un tanque calibrado de pequeño volumen que pueda ser aislado del resto del fluido de perforación?</t>
  </si>
  <si>
    <t>Verifique que el indicador de nivel de lectura preciso que muestra el nivel de lodo en el tanque de viajes, esté a la vista directa del Perforador.</t>
  </si>
  <si>
    <t>Verifique si hay medios alternativos para llenar el pozo si falla la bomba del tanque de viajes primario.</t>
  </si>
  <si>
    <t>Verifique que las líneas que permiten al tanque de viaje ser vaciado tienen dirigidas las descargas sobre las temblorinas, antes de que el flujo llegue a las presas de lodos.</t>
  </si>
  <si>
    <t>Verifique que la bomba de llenado del tanque de viajes esté en buenas condiciones.</t>
  </si>
  <si>
    <t>Verifique la calibración del(los) indicador(es) de nivel.</t>
  </si>
  <si>
    <t>Verifique la capacidad de desbordamiento del tanque de viajes.</t>
  </si>
  <si>
    <t>Verifique que se haya instalado una válvula de retención cuando la salida de la línea de llenado se encuentre debajo del elemento del Diverter Paker. (O la línea debe fabricarse con una presión de trabajo equivalente al sistema Diverter).</t>
  </si>
  <si>
    <t>Verifique y compare el indicador de volumen electrónico y mecánico.</t>
  </si>
  <si>
    <t>Verifique la sensibilidad (se recomienda 1 bbl por pulgada).</t>
  </si>
  <si>
    <t>Lista de verificación para el Tanque de Viajes (Trip Tank)</t>
  </si>
  <si>
    <t>Verificar que las líneas de recepción de lodo se encuentren bien instaladas.</t>
  </si>
  <si>
    <t>Lista de verificación para el Desarenador (Desander)</t>
  </si>
  <si>
    <t>Verificar estado de zarandas y si se encuentran en el listado del taladro (o pertenecen a un contratista).</t>
  </si>
  <si>
    <t>Lista de verificación para Zarandas (Shale Shakers)</t>
  </si>
  <si>
    <t>Lista de verificación para Desarcillador (Desilter)</t>
  </si>
  <si>
    <t>Lista de verificación para Desgasificador de Vacío (Degasser)</t>
  </si>
  <si>
    <t>Verificar que el Well Team Leader haya aprobado la configuración del stack de BOP y el equipo de control de pozo asociado como adecuados para las condiciones de perforación esperadas y en línea con el Programa de perforación.</t>
  </si>
  <si>
    <t>El tiempo de cierre del Drill Pipe Ram no debe ser superior a 30 segundos según norma.</t>
  </si>
  <si>
    <t>Inspeccionar el estado de los sellos de los bonetes y reemplazar los sellos cada vez que se abra la compuerta de los bonetes.</t>
  </si>
  <si>
    <t>El conjunto BOP ha sido inspeccionado/reparado por el fabricante o por un taller aprobado por API, en los últimos 3 a 5 años? Los componentes de elastómero deben cambiarse y las superficies del cuerpo deben examinarse en busca de desgaste y corrosión. Las dimensiones críticas deben ser verificadas por desgaste permisible. Después del incidente de control del pozo, lo mismo debería ser aplicable.</t>
  </si>
  <si>
    <t>Verificar el estado del banco de prueba del BOP (stump test), si está disponible.</t>
  </si>
  <si>
    <t>Verificar el estado general del BOP trolley.</t>
  </si>
  <si>
    <t>Verificar que haya iluminación suficiente.</t>
  </si>
  <si>
    <t>¿Se ha desmontado el anular en los últimos 3 a 5 años y se han examinado las superficies por desgaste y corrosión? ¿Se han verificado las dimensiones críticas de acuerdo con los límites de desgaste permitidos por el fabricante?</t>
  </si>
  <si>
    <t>Asegúrese de que todo el equipo eléctrico instalado en el panel remoto tenga las conexiones y dispositivos a prueba de explosión correctos.</t>
  </si>
  <si>
    <t>Asegúrese de que los manómetros de baja presión para las lecturas de Casing y Drill Pipe estén aislados (si están instalado).</t>
  </si>
  <si>
    <t>El panel de control de los chokes debe tener cuenta emboladas independientes para monitorear las tres bombas, seleccionandolas mediante interruptores incorporados al panel de control.</t>
  </si>
  <si>
    <t>Realizar test de apertura y cierre de los chokes remotos. El tiempo de apertura/cierre debería ser aproximadamente 30 segundos.</t>
  </si>
  <si>
    <t>Todos los manómetros indicadores y controles deben estar correctamente identificados y rotulados.</t>
  </si>
  <si>
    <t>Revisar los sistemas hidráulicos y neumáticos verificando que no haya fugas.</t>
  </si>
  <si>
    <t>Verifique el correcto funcionamiento del indicador de posición del Choke.</t>
  </si>
  <si>
    <t>Verifique el correcto funcionamiento del manómetro de presión de Casing.</t>
  </si>
  <si>
    <t>Verifique el correcto funcionamiento del manómetro de presión de Drill Pipe.</t>
  </si>
  <si>
    <t>Verifique el correcto funcionamiento del cuenta emboladas de cada bomba.</t>
  </si>
  <si>
    <t>Verifique el correcto funcionamiento del manómetro de presión de aire.</t>
  </si>
  <si>
    <t>Verificar que la presión de precarga del acumulador sea de al menos 1000 psi/69 bar para los sistemas de acumuladores 3K psi o 1500 psi para acumuladores de 5000 psi.</t>
  </si>
  <si>
    <t>Verificar que el Acumulador tenga luces de emergencia instaladas.</t>
  </si>
  <si>
    <t>Un diagrama claro del circuito completo del conjunto BOP, Acumulador, Choke Manifold, Stand pipe Manifold y Cementing Manifold debe estar disponible en el Doghouse, oficina del Company Man y oficina del Tool Pusher.</t>
  </si>
  <si>
    <t>Todas las líneas hidráulicas deben estar conectadas.</t>
  </si>
  <si>
    <t>Todas las líneas hidráulicas que no estén en uso deben estar aseguradas correctamente y con un tapón apropiado.</t>
  </si>
  <si>
    <t>La zona deberá estar apropiadamente iluminada.</t>
  </si>
  <si>
    <t>No se permiten mangueras en los sistemas de suministro principal del acumulador, conectando la unidad o las sección de botellones.</t>
  </si>
  <si>
    <t>El depósito de fluido hidráulico debe tener al menos el doble de la capacidad de fluido utilizable del sistema acumulador.</t>
  </si>
  <si>
    <t>Se debe contar con un panel remoto cómo mínimo. El panel remoto debe ser de fácil acceso para el perforador.</t>
  </si>
  <si>
    <t>Todas las líneas rígidas y flexibles entre el sistema acumulador y el stack de BOP deben ser ignífugas, incluidas las conexiones finales y deben tener una presión de trabajo igual a la del sistema acumulador.</t>
  </si>
  <si>
    <t>Todas las líneas y válvulas del acumulador de BOP deben estar identificadas apropiadamente.</t>
  </si>
  <si>
    <t>Realizar el test de cierre de acumulador de acuerdo al procedimiento API STD 53. 
☐. Posicionar una junta de drill pipe del dámetro apropiado o un Test Mandrel en el interior de la BOP.   
☐. Desconectar la fuente de poder de las bombas de carga (aire, electricidad, etc.)
☐. Registrar la presión inicial del acumulador (La presión inicial debe ser la presión de trabajo diseñada para el acumulador +/- 3000 psi o 5000 psi dependiendo del diseño del acumulador). Los reguladores de presión del Manifold y BOP Anular debe ser ajustados a la presión recomendada por el fabricante.
☐. Cerrar individualmente cada set de Rams Bop (exceptuando el Ram Total/Corte) y registrar los tiempos de cierre y el volumen requerido para cada uno. Para simular el cierre del Ram Total/Corte abrir un set de Drill Pipe Ram. Los tiempos de cierre deben cumplir los estipulado en la Norma API S53 Section 12.3.2.
☐. Abrir o Cerrar (según corresponda) las valvulas hidráulicas del conjunto BOP y registrar tiempo y volumen de fluido requerido.
☐. Cerrar el BOP Anular registrando tiempo y volumen de fluido requerido.
☐. Registrar la presión final del acumulador, la misma deberá ser 200 psi mayor que la presión de precarga.</t>
  </si>
  <si>
    <t>Un manometro de presión para medir la presión de precarga de los botellones debe estar fácilmente disponible para su instalación en cualquier momento. Los manómetros deben calibrarse al 1 por ciento de la escala completa al menos cada tres (3) años.</t>
  </si>
  <si>
    <t>Inspeccionar el estado general de la tubería hidráulica en la unidad. ¿Hay presencia de corrosión? ¿Están las líneas instaladas de manera ordenada? ¿Las líneas de descarga están instaladas con grampas apropiadas y protegidas de la vibración?</t>
  </si>
  <si>
    <t>¿El acumulador tiene drenajes apropiados?</t>
  </si>
  <si>
    <t>Orden y limpieza general.</t>
  </si>
  <si>
    <t>Abrir el depósito de fluido e inspeccionar el estado del fluido de control. Verificar si hay rastros de corrosión o presencia de hongos y bacterias. Verifique que el valor de pH del fluido de la mezcla sea mayor a 7.5.</t>
  </si>
  <si>
    <t>¿Hay un letrero que advierte que las bombas pueden arrancar automáticamente?</t>
  </si>
  <si>
    <t>Asegúrese de que el suministro eléctrico y/o neumático para alimentar las bombas esté disponible en todo momento. En la práctica, esto significará que al menos una de las bombas de carga esté conectada al panel del generador de emergencia.</t>
  </si>
  <si>
    <t>Verificar el funcionamiento de las bombas neumáticas. Asegúrese de que el interruptor neumático-hidráulico funcione correctamente y que la válvula de By-Pass no esté abierta en el sistema de suministro de aire a las bombas de aire.</t>
  </si>
  <si>
    <t>Verifique que los interruptores de baja presión tengan la configuración adecuada. Ambos sistemas deberían iniciarse automáticamente. Las bombas primarias comenzarán cuando la presión de trabajo real del sistema haya disminuido a aproximadamente el 90% de la presión de trabajo nominal del sistema, y ​​se detendrán automáticamente entre 97% - 100% de la presión de trabajo del sistema. El control de la bomba secundaria (si existe) no debe detener la bomba a menos del 95% de la presión de trabajo nominal del sistema y debe comenzar por debajo del 85% de la presión de trabajo nominal.</t>
  </si>
  <si>
    <t>Las válvulas de control en el panel de choke y kill deben estar claramente marcadas e indicar si las válvulas están abiertas o cerradas.</t>
  </si>
  <si>
    <t>Todas las válvulas de panel de control de BOP deben estar cerradas o abiertas durante la operación y no deben dejarse en la posición de "bloqueo" (centro).</t>
  </si>
  <si>
    <t>Pruebe el funcionamiento remoto de todas las válvulas del panel operadas desde el piso de perforación. Investigue el funcionamiento de los memory switches.</t>
  </si>
  <si>
    <t>Asegúrese de que el panel del perforador cuente con las siguientes lecturas y que funcionen correctamente :
☐. Presión del acumulador
☐. Presión de manifold de acumulador
☐. Presión de suministro de aire.</t>
  </si>
  <si>
    <t>La configuración del panel remoto del perforador debe estar físicamente dispuesto como una presentación gráfica del stack de BOP. El panel remoto debe ser accesible para el perforador.</t>
  </si>
  <si>
    <t>El comando de accionamiento del Ram Total/Corte debe tener cubierta o protección para evitar un accionamiento accidental, esta protección no debe interferir con el funcionamiento remoto de esta válvula del panel.</t>
  </si>
  <si>
    <r>
      <t>Asegúrarse de que las siguientes alarmas estén instaladas en el panel de control del perforador y que cada alarma está operativa:
☐. Baja presión del acumulador.
☐. Baja presión ed manifold de acumulador.
☐. Baja presión de aire de la plataforma.
☐. Bajo nivel de fluido hidráulico.
☐. Bajo nivel de lubricante.
☐. Nivel bajo de glicol (si corresponde).
☐. Indicaciones de uso de energía primaria / energía de reserva.
☐. Indicador luminoso de funcionamiento de la bomba (si es eléctrico).
☐. Baja presión de aire (piso de perforación).</t>
    </r>
    <r>
      <rPr>
        <sz val="10"/>
        <color theme="1"/>
        <rFont val="ＭＳ ゴシック"/>
      </rPr>
      <t/>
    </r>
  </si>
  <si>
    <t>Asegúrese de que los medidores manuales instalados en el panel sean visibles desde el panel.</t>
  </si>
  <si>
    <t>Revise los sistemas hidráulicos y neumáticos en busca de fugas.</t>
  </si>
  <si>
    <t>Verificar el correcto funcionamiento de los manómetros de presión hidráulica.</t>
  </si>
  <si>
    <t>Verificar que el panel tiene instalados covertores que permitan protegerlo cuando no está en uso.</t>
  </si>
  <si>
    <t>Verificar el correcto funcionamiento del indicador de posición del choke.</t>
  </si>
  <si>
    <t>Si el panel principal está expuesto al exterior, compruebe que los botones eléctricos son resistentes a inclemencias climáticas.</t>
  </si>
  <si>
    <t>Verifique el correcto funcionamiento del selector manual para seleccionar el Choke izquierdo o derecho.</t>
  </si>
  <si>
    <t>Verifique el nivel de aceite hidráulico.</t>
  </si>
  <si>
    <t>Verifique el correcto funcionamiento del regulador hidráulico para el control de velocidad. Un ciclo desde cerrado - abierto debería tomar 25-30 segundos.</t>
  </si>
  <si>
    <t>Pruebe la bomba hidráulica manual para verificar que funcione correctamente.</t>
  </si>
  <si>
    <t>Verifique si hay fugas en las válvulas y líneas hidráulicas. Registre el estado general de la tubería hidráulica.</t>
  </si>
  <si>
    <t>Cuando se cierra el Diverter, la (s) válvula (s) del flowline deben cerrarse automáticamente y las válvulas de venteo "Overboard" deben abrirse automáticamente (sin cerrarse el pozo en ningún momento).</t>
  </si>
  <si>
    <t>Las válvulas de venteo del diverter deben ser de diámetro grande (10" o mayor). Todas las válvulas den las líneas de venteo deben ser full open y de pasaje pleno.</t>
  </si>
  <si>
    <t>Verificar el estado general del conjunto diverter.</t>
  </si>
  <si>
    <t>El programa de mantenimiento e inspección de la plataforma debe proporcionar NDT del separador gas/lodo para verificar su integridad. Este inspección puede realizarse mediante métodos hidrostáticos, ultrasónicos u otros métodos de examen. La certificación debe estar vigente.</t>
  </si>
  <si>
    <t>¿La línea de venteo está asegurada apropiadamente?</t>
  </si>
  <si>
    <t>¿Las alarmas automáticas o el disco de ruptura están en buenas condiciones?</t>
  </si>
  <si>
    <t>La pérdida de operación del control remoto no debe interrumpir ni alterar la secuencia automática desde la unidad de control principal.</t>
  </si>
  <si>
    <t>Todas las funciones de control del diverter deben ser operables remotamente desde el piso de perforación.</t>
  </si>
  <si>
    <t>Cuando el diverter está cerrado, la (s) válvula (s) del flowline deben cerrarse automáticamente y las válvulas de venteo deben abrirse automáticamente. (Sin cerrar en el pozo por un momento).</t>
  </si>
  <si>
    <t>¿Están todos los controles e instrumentos marcados adecuadamente con letreros grabados en el panel remoto?</t>
  </si>
  <si>
    <t>Verifique que el torque arrestor y los pasadores del eje de suspensión estén retenidos con tuercas y chavetas.</t>
  </si>
  <si>
    <t>Verifique el mecanismo y los engranajes de la transmisión.</t>
  </si>
  <si>
    <t>¿Qué tipo de válvulas están instaladas? ¿Válvulas esfera, válvulas de compuerta o válvulas de cuchilla? No se recomiendan válvulas de mariposa, solo válvulas de apertura total.</t>
  </si>
  <si>
    <t>El sistema debe ser a prueba de fallas para que sea imposible cerrar el pozo con el sistema desviador.</t>
  </si>
  <si>
    <t>Hay un suministro de aire de emergencia disponible en caso de pérdida de presión de aire de la plataforma para mantener el control remoto. Debería ser capaz de operar todas las funciones dos veces.</t>
  </si>
  <si>
    <t>Las líneas del diverter y las líneas de venteo deben revisarse periódicamente para ver si están obstruidas con recortes de perforación u otros desechos. Verificar que las líneas no estén obstruídas.</t>
  </si>
  <si>
    <t>Las líneas de venteo  del diverter deben ser diseñadas para desviar los fluidos del pozo con un mínimo de contrapresión. El tamaño mínimo recomendado es de 10 ".</t>
  </si>
  <si>
    <t>Realizar prueba de funcionamiento de las válvulas de venteo overboard y válvulas a la zarandas (shale shakers). Chequear las secuencia automática. (Asegúrese de que no se pueda derramar lodo debido a esta prueba).</t>
  </si>
  <si>
    <t>¿Cuándo se abrió por última vez el Diverter para su inspección? se han renovado todos los sellos hidráulicos en los últimos tres años?</t>
  </si>
  <si>
    <t>Verificar las mangueras y las tuberías hidráulica para operar las funciones abierto y cerrado del Diverter, se recomienda mínimo 1 "ID.</t>
  </si>
  <si>
    <t xml:space="preserve">¿Se han desmontado los componentes del diverter en los últimos 3 a 5 años y se han examinado las superficies en busca de desgaste y corrosión? ¿Se han verificado las dimensiones críticas de acuerdo con los límites de desgaste permitidos por el fabricante? </t>
  </si>
  <si>
    <t>Verifique la condición del packer element. ¿Cuándo fue reemplazado por últimas vez?</t>
  </si>
  <si>
    <t>Pruebe todas las válvulas y compruebe su fácil funcionamiento.</t>
  </si>
  <si>
    <t>Verifique que todas las líneas de combustible de alta presión estén protegidas con un sistema de tuberías con camisa capaz de contener combustible debido a una falla en la línea de alta presión (en unidades construidas después de 1998).</t>
  </si>
  <si>
    <t>Verifique que haya un dispositivo de apagado de emergencia que cierre el aire de combustión y verifique el funcionamiento de este dispositivo.</t>
  </si>
  <si>
    <t>Verifique que el programa de mantenimiento (PM) esté actualizado.</t>
  </si>
  <si>
    <t>Verificar que los circuitos están identificados y etiquetados.
   a.   Número de ubicación del compartimento de la unidad funcional (sección y nivel),
   b.   Número de etiqueta del equipo conectado,
   c.   Descripción del servicio de los equipos conectados,
   d.   Clasificación del circuito o clasificación del kW del motor.
Las etiquetas de designación del circuito deben asegurarse con tornillos inoxidables u otro sistema de fijación fácilmente reemplazable.</t>
  </si>
  <si>
    <t>Fecha de Verificación:</t>
  </si>
  <si>
    <t>Inspector de cía.:</t>
  </si>
  <si>
    <t>Validar documentalmente que la capacidad del RAM Total y de corte sea suficiente para cortar la tubería que se está usando (de acuerdo con el estándar de Arreglo de BOP - Requerimientos mínimos, si el contrato lo requiere).</t>
  </si>
  <si>
    <t>Verificar que el arreglo de BOP cumpla con el estándar Arreglo de BOP - Requerimientos mínimos.</t>
  </si>
  <si>
    <t>API Std 53 sección 4.2.3.1 &amp; Estándar HOKCHI</t>
  </si>
  <si>
    <t>API Std 53 sección 4.2.3.1  &amp; Estándar HOKCHI</t>
  </si>
  <si>
    <t>Estándar HOKCHI</t>
  </si>
  <si>
    <t>Utilice este Check List como una herramienta que lo asista en la identificación de peligros o riesgos que no hayan sido correctamente gestionados y para asegurar conformidad tanto con los requisitos Legales como con las Políticas &amp; Estandares de la EMPRESA y  los requerimientos  contractuales.</t>
  </si>
  <si>
    <t>El Check List se encuentra organizado en las siguientes categorías:</t>
  </si>
  <si>
    <t xml:space="preserve">Utilice los siguientes documentos como soporte para completar el  Check List: </t>
  </si>
  <si>
    <t xml:space="preserve">El Contrato y sus Anexos. 
</t>
  </si>
  <si>
    <t>Si se identificase algún peligro / riesgo que no haya sido correctamente gestionado o No Conformidad que no se encuentre cubierto por este check list, se deberá incluir e implementar un plan de acción.</t>
  </si>
  <si>
    <t>Al concluir con el Check List, el  Company Man deberán  completar la sección Plan Acción indicando las acciones propuestas para cada ítem marcado como No Satisfactorio con la fecha estimada de cierre y responsables.</t>
  </si>
  <si>
    <t>Resultados de las Inspecciones / Revisiones realizadas por el  Equipos de Salud, Seguridad y Ambiente</t>
  </si>
  <si>
    <t>Resultados de la Auditorias / Inspecciones realizadas por las Autoridades Competentes</t>
  </si>
  <si>
    <t>Listado del Equipamiento bajo contrato</t>
  </si>
  <si>
    <t>Company Man:</t>
  </si>
  <si>
    <t>Sección C | Equipo de torre, elevación e izaje</t>
  </si>
  <si>
    <t>C1.5</t>
  </si>
  <si>
    <t>C1.6</t>
  </si>
  <si>
    <t>C1.7</t>
  </si>
  <si>
    <t>C1.8</t>
  </si>
  <si>
    <t>C1.9</t>
  </si>
  <si>
    <t>C1.10</t>
  </si>
  <si>
    <t>C1.11</t>
  </si>
  <si>
    <t>C1.12</t>
  </si>
  <si>
    <t>C1.13</t>
  </si>
  <si>
    <t>C1.14</t>
  </si>
  <si>
    <t>C1.15</t>
  </si>
  <si>
    <t>C1.16</t>
  </si>
  <si>
    <t>C1.17</t>
  </si>
  <si>
    <t>C1.18</t>
  </si>
  <si>
    <t>C1.19</t>
  </si>
  <si>
    <t>C1.20</t>
  </si>
  <si>
    <t>C1.21</t>
  </si>
  <si>
    <t>C1.22</t>
  </si>
  <si>
    <t>C1.23</t>
  </si>
  <si>
    <t>C1.24</t>
  </si>
  <si>
    <t>C2.8</t>
  </si>
  <si>
    <t>C2.9</t>
  </si>
  <si>
    <t>C2.10</t>
  </si>
  <si>
    <t>C2.11</t>
  </si>
  <si>
    <t>C2.12</t>
  </si>
  <si>
    <t>C2.13</t>
  </si>
  <si>
    <t>C2.14</t>
  </si>
  <si>
    <t>C2.15</t>
  </si>
  <si>
    <t>C2.16</t>
  </si>
  <si>
    <t>C2.17</t>
  </si>
  <si>
    <t>C2.18</t>
  </si>
  <si>
    <t>C2.19</t>
  </si>
  <si>
    <t>C2.20</t>
  </si>
  <si>
    <t>C2.21</t>
  </si>
  <si>
    <t>C2.22</t>
  </si>
  <si>
    <t>C2.23</t>
  </si>
  <si>
    <t>C2.24</t>
  </si>
  <si>
    <t>C2.25</t>
  </si>
  <si>
    <t>C2.26</t>
  </si>
  <si>
    <t>C2.27</t>
  </si>
  <si>
    <t>C2.28</t>
  </si>
  <si>
    <t>C2.29</t>
  </si>
  <si>
    <t>C2.30</t>
  </si>
  <si>
    <t>C3</t>
  </si>
  <si>
    <t>C3.6</t>
  </si>
  <si>
    <t>C3.7</t>
  </si>
  <si>
    <t>C3.8</t>
  </si>
  <si>
    <t>C3.9</t>
  </si>
  <si>
    <t>C3.10</t>
  </si>
  <si>
    <t>C3.11</t>
  </si>
  <si>
    <t>C3.12</t>
  </si>
  <si>
    <t>C3.13</t>
  </si>
  <si>
    <t>C3.14</t>
  </si>
  <si>
    <t>C3.15</t>
  </si>
  <si>
    <t>C3.16</t>
  </si>
  <si>
    <t>C3.17</t>
  </si>
  <si>
    <t>C3.18</t>
  </si>
  <si>
    <t>C3.19</t>
  </si>
  <si>
    <t>C3.20</t>
  </si>
  <si>
    <t>C3.21</t>
  </si>
  <si>
    <t>C3.22</t>
  </si>
  <si>
    <t>C3.23</t>
  </si>
  <si>
    <t>C3.24</t>
  </si>
  <si>
    <t>C3.25</t>
  </si>
  <si>
    <t>C3.26</t>
  </si>
  <si>
    <t>C3.27</t>
  </si>
  <si>
    <t>C3.28</t>
  </si>
  <si>
    <t>C3.29</t>
  </si>
  <si>
    <t>C3.30</t>
  </si>
  <si>
    <t>C3.31</t>
  </si>
  <si>
    <t>C3.32</t>
  </si>
  <si>
    <t>C3.33</t>
  </si>
  <si>
    <t>C3.34</t>
  </si>
  <si>
    <t>C3.35</t>
  </si>
  <si>
    <t>C3.36</t>
  </si>
  <si>
    <t>C3.37</t>
  </si>
  <si>
    <t>C3.38</t>
  </si>
  <si>
    <t>C3.39</t>
  </si>
  <si>
    <t>C3.40</t>
  </si>
  <si>
    <t>C4</t>
  </si>
  <si>
    <t>C4.5</t>
  </si>
  <si>
    <t>C4.6</t>
  </si>
  <si>
    <t>C4.7</t>
  </si>
  <si>
    <t>C4.8</t>
  </si>
  <si>
    <t>C4.9</t>
  </si>
  <si>
    <t>C5</t>
  </si>
  <si>
    <t>API RP 8B Sección 6.2 ISO 13534</t>
  </si>
  <si>
    <t>C5.7</t>
  </si>
  <si>
    <t>C5.8</t>
  </si>
  <si>
    <t>C5.9</t>
  </si>
  <si>
    <t>C5.10</t>
  </si>
  <si>
    <t>C6</t>
  </si>
  <si>
    <t>C6.4</t>
  </si>
  <si>
    <t>C6.5</t>
  </si>
  <si>
    <t>C6.6</t>
  </si>
  <si>
    <t>C6.7</t>
  </si>
  <si>
    <t>C6.8</t>
  </si>
  <si>
    <t>C6.9</t>
  </si>
  <si>
    <t>C6.10</t>
  </si>
  <si>
    <t>C6.11</t>
  </si>
  <si>
    <t>C6.12</t>
  </si>
  <si>
    <t>C6.13</t>
  </si>
  <si>
    <t>C6.14</t>
  </si>
  <si>
    <t>C6.15</t>
  </si>
  <si>
    <t>C6.16</t>
  </si>
  <si>
    <t>C6.17</t>
  </si>
  <si>
    <t>C6.18</t>
  </si>
  <si>
    <t>C6.19</t>
  </si>
  <si>
    <t>C6.20</t>
  </si>
  <si>
    <t>C6.21</t>
  </si>
  <si>
    <t>C6.22</t>
  </si>
  <si>
    <t>C6.23</t>
  </si>
  <si>
    <t>C7</t>
  </si>
  <si>
    <t>C7.24</t>
  </si>
  <si>
    <t>C8</t>
  </si>
  <si>
    <t>C8.1</t>
  </si>
  <si>
    <t>C8.2</t>
  </si>
  <si>
    <t>C8.3</t>
  </si>
  <si>
    <t>C8.4</t>
  </si>
  <si>
    <t>C9</t>
  </si>
  <si>
    <t>C9.1</t>
  </si>
  <si>
    <t>C9.2</t>
  </si>
  <si>
    <t>C9.3</t>
  </si>
  <si>
    <t>C9.4</t>
  </si>
  <si>
    <t>C9.5</t>
  </si>
  <si>
    <t>C9.6</t>
  </si>
  <si>
    <t>C10</t>
  </si>
  <si>
    <t>C10.1</t>
  </si>
  <si>
    <t>C10.2</t>
  </si>
  <si>
    <t>C10.3</t>
  </si>
  <si>
    <t>C10.4</t>
  </si>
  <si>
    <t>C10.5</t>
  </si>
  <si>
    <t>C10.6</t>
  </si>
  <si>
    <t>C10.7</t>
  </si>
  <si>
    <t>C10.8</t>
  </si>
  <si>
    <t>C10.9</t>
  </si>
  <si>
    <t>C10.10</t>
  </si>
  <si>
    <t>C10.11</t>
  </si>
  <si>
    <t>C10.12</t>
  </si>
  <si>
    <t>C11</t>
  </si>
  <si>
    <t>C11.1</t>
  </si>
  <si>
    <t>C11.2</t>
  </si>
  <si>
    <t>C11.3</t>
  </si>
  <si>
    <t>C11.4</t>
  </si>
  <si>
    <t>C11.5</t>
  </si>
  <si>
    <t>C11.6</t>
  </si>
  <si>
    <t>C11.7</t>
  </si>
  <si>
    <t>C11.8</t>
  </si>
  <si>
    <t>C11.9</t>
  </si>
  <si>
    <t>C11.10</t>
  </si>
  <si>
    <t>C11.11</t>
  </si>
  <si>
    <t>C11.12</t>
  </si>
  <si>
    <t>C11.13</t>
  </si>
  <si>
    <t>C11.14</t>
  </si>
  <si>
    <t>C11.15</t>
  </si>
  <si>
    <t>C11.16</t>
  </si>
  <si>
    <t>C11.17</t>
  </si>
  <si>
    <t>C11.18</t>
  </si>
  <si>
    <t>C11.19</t>
  </si>
  <si>
    <t>C11.20</t>
  </si>
  <si>
    <t>C11.21</t>
  </si>
  <si>
    <t>C11.22</t>
  </si>
  <si>
    <t>C12</t>
  </si>
  <si>
    <t>C12.1</t>
  </si>
  <si>
    <t>C12.2</t>
  </si>
  <si>
    <t>C12.3</t>
  </si>
  <si>
    <t>C12.4</t>
  </si>
  <si>
    <t>C12.5</t>
  </si>
  <si>
    <t>C12.6</t>
  </si>
  <si>
    <t>C12.7</t>
  </si>
  <si>
    <t>C12.8</t>
  </si>
  <si>
    <t>C12.9</t>
  </si>
  <si>
    <t>C12.10</t>
  </si>
  <si>
    <t>C12.11</t>
  </si>
  <si>
    <t>C13</t>
  </si>
  <si>
    <t>C13.1</t>
  </si>
  <si>
    <t>C13.2</t>
  </si>
  <si>
    <t>C13.3</t>
  </si>
  <si>
    <t>C13.4</t>
  </si>
  <si>
    <t>C13.5</t>
  </si>
  <si>
    <t>C13.6</t>
  </si>
  <si>
    <t>C13.7</t>
  </si>
  <si>
    <t>C13.8</t>
  </si>
  <si>
    <t>C13.9</t>
  </si>
  <si>
    <t>C14</t>
  </si>
  <si>
    <t>C14.1</t>
  </si>
  <si>
    <t>C14.2</t>
  </si>
  <si>
    <t>C14.3</t>
  </si>
  <si>
    <t>C14.4</t>
  </si>
  <si>
    <t>C14.5</t>
  </si>
  <si>
    <t>C14.6</t>
  </si>
  <si>
    <t>C14.7</t>
  </si>
  <si>
    <t>C14.8</t>
  </si>
  <si>
    <t>C14.9</t>
  </si>
  <si>
    <t>C14.10</t>
  </si>
  <si>
    <t>C14.11</t>
  </si>
  <si>
    <t>C14.12</t>
  </si>
  <si>
    <t>C14.13</t>
  </si>
  <si>
    <t>C14.14</t>
  </si>
  <si>
    <t>C15</t>
  </si>
  <si>
    <t>C15.1</t>
  </si>
  <si>
    <t>C15.2</t>
  </si>
  <si>
    <t>C15.3</t>
  </si>
  <si>
    <t>C15.4</t>
  </si>
  <si>
    <t>C15.5</t>
  </si>
  <si>
    <t>C15.6</t>
  </si>
  <si>
    <t>C15.7</t>
  </si>
  <si>
    <t>C15.8</t>
  </si>
  <si>
    <t>C15.9</t>
  </si>
  <si>
    <t>C15.10</t>
  </si>
  <si>
    <t>C15.11</t>
  </si>
  <si>
    <t>C15.12</t>
  </si>
  <si>
    <t>C15.13</t>
  </si>
  <si>
    <t>C15.14</t>
  </si>
  <si>
    <t>C15.15</t>
  </si>
  <si>
    <t>C15.16</t>
  </si>
  <si>
    <t>Sección D | Sistema de Lodo baja y alta presión</t>
  </si>
  <si>
    <t>D2.28</t>
  </si>
  <si>
    <t>D2.32</t>
  </si>
  <si>
    <t>D2.33</t>
  </si>
  <si>
    <t>D2.34</t>
  </si>
  <si>
    <t>D2.35</t>
  </si>
  <si>
    <t>D2.36</t>
  </si>
  <si>
    <t>D2.37</t>
  </si>
  <si>
    <t>D2.38</t>
  </si>
  <si>
    <t>D2.39</t>
  </si>
  <si>
    <t>D8.5</t>
  </si>
  <si>
    <t>Configuracion Stack BOP</t>
  </si>
  <si>
    <t>Sección E | Equipo para Control de Pozo</t>
  </si>
  <si>
    <t>E3.11</t>
  </si>
  <si>
    <t>E3.12</t>
  </si>
  <si>
    <t>E3.13</t>
  </si>
  <si>
    <t>E3.14</t>
  </si>
  <si>
    <t>E3.15</t>
  </si>
  <si>
    <t>E3.16</t>
  </si>
  <si>
    <t>E4.6</t>
  </si>
  <si>
    <t>E4.7</t>
  </si>
  <si>
    <t>E4.8</t>
  </si>
  <si>
    <t>E4.9</t>
  </si>
  <si>
    <t>E4.10</t>
  </si>
  <si>
    <t>E4.11</t>
  </si>
  <si>
    <t>E4.12</t>
  </si>
  <si>
    <t>E4.13</t>
  </si>
  <si>
    <t>E4.14</t>
  </si>
  <si>
    <t>E4.15</t>
  </si>
  <si>
    <t>E4.16</t>
  </si>
  <si>
    <t>E4.17</t>
  </si>
  <si>
    <t>E4.18</t>
  </si>
  <si>
    <t>E4.19</t>
  </si>
  <si>
    <t>E4.20</t>
  </si>
  <si>
    <t>E4.21</t>
  </si>
  <si>
    <t>E4.22</t>
  </si>
  <si>
    <t>E4.23</t>
  </si>
  <si>
    <t>E4.24</t>
  </si>
  <si>
    <t>E4.25</t>
  </si>
  <si>
    <t>E4.26</t>
  </si>
  <si>
    <t>E4.27</t>
  </si>
  <si>
    <t>E4.28</t>
  </si>
  <si>
    <t>E4.29</t>
  </si>
  <si>
    <t>E4.30</t>
  </si>
  <si>
    <t>E4.31</t>
  </si>
  <si>
    <t>E4.32</t>
  </si>
  <si>
    <t>E5.4</t>
  </si>
  <si>
    <t>E5.5</t>
  </si>
  <si>
    <t>E5.6</t>
  </si>
  <si>
    <t>E5.7</t>
  </si>
  <si>
    <t>E5.8</t>
  </si>
  <si>
    <t>E5.9</t>
  </si>
  <si>
    <t>E5.10</t>
  </si>
  <si>
    <t>E5.11</t>
  </si>
  <si>
    <t>E5.12</t>
  </si>
  <si>
    <t>E5.13</t>
  </si>
  <si>
    <t>E5.14</t>
  </si>
  <si>
    <t>E5.15</t>
  </si>
  <si>
    <t>E5.16</t>
  </si>
  <si>
    <t>E5.17</t>
  </si>
  <si>
    <t>E5.18</t>
  </si>
  <si>
    <t>E5.19</t>
  </si>
  <si>
    <t>E5.20</t>
  </si>
  <si>
    <t>E5.21</t>
  </si>
  <si>
    <t>E5.22</t>
  </si>
  <si>
    <t>E5.23</t>
  </si>
  <si>
    <t>E5.24</t>
  </si>
  <si>
    <t>E5.25</t>
  </si>
  <si>
    <t>E5.26</t>
  </si>
  <si>
    <t>E5.27</t>
  </si>
  <si>
    <t>E5.28</t>
  </si>
  <si>
    <t>E5.29</t>
  </si>
  <si>
    <t>E5.30</t>
  </si>
  <si>
    <t>E5.31</t>
  </si>
  <si>
    <t>E5.32</t>
  </si>
  <si>
    <t>E5.33</t>
  </si>
  <si>
    <t>E5.34</t>
  </si>
  <si>
    <t>E5.35</t>
  </si>
  <si>
    <t>E5.36</t>
  </si>
  <si>
    <t>E5.37</t>
  </si>
  <si>
    <t>E6.4</t>
  </si>
  <si>
    <t>E8</t>
  </si>
  <si>
    <t>E8.1</t>
  </si>
  <si>
    <t>E8.2</t>
  </si>
  <si>
    <t>E8.3</t>
  </si>
  <si>
    <t>E8.4</t>
  </si>
  <si>
    <t>E9.6</t>
  </si>
  <si>
    <t>E9.7</t>
  </si>
  <si>
    <t>E9.8</t>
  </si>
  <si>
    <t>E9.9</t>
  </si>
  <si>
    <t>E9.10</t>
  </si>
  <si>
    <t>E10.6</t>
  </si>
  <si>
    <t>E10.7</t>
  </si>
  <si>
    <t>E10.8</t>
  </si>
  <si>
    <t>E10.9</t>
  </si>
  <si>
    <t>E10.10</t>
  </si>
  <si>
    <t>E11.5</t>
  </si>
  <si>
    <t>E11.6</t>
  </si>
  <si>
    <t>E11.7</t>
  </si>
  <si>
    <t>E12</t>
  </si>
  <si>
    <t>E12.1</t>
  </si>
  <si>
    <t>E12.2</t>
  </si>
  <si>
    <t>E12.3</t>
  </si>
  <si>
    <t>E12.4</t>
  </si>
  <si>
    <t>E13</t>
  </si>
  <si>
    <t>E13.1</t>
  </si>
  <si>
    <t>E13.2</t>
  </si>
  <si>
    <t>E13.3</t>
  </si>
  <si>
    <t>E13.4</t>
  </si>
  <si>
    <t>E13.5</t>
  </si>
  <si>
    <t>Sección F | Planta de Poder</t>
  </si>
  <si>
    <t>F1.2</t>
  </si>
  <si>
    <t>F1.3</t>
  </si>
  <si>
    <t>F1.4</t>
  </si>
  <si>
    <t>F1.5</t>
  </si>
  <si>
    <t>F1.6</t>
  </si>
  <si>
    <t>F1.7</t>
  </si>
  <si>
    <t>F1.8</t>
  </si>
  <si>
    <t>F1.9</t>
  </si>
  <si>
    <t>F1.10</t>
  </si>
  <si>
    <t>F1.11</t>
  </si>
  <si>
    <t>F1.12</t>
  </si>
  <si>
    <t>F1.13</t>
  </si>
  <si>
    <t>F1.14</t>
  </si>
  <si>
    <t>F1.15</t>
  </si>
  <si>
    <t>F1.16</t>
  </si>
  <si>
    <t>F1.17</t>
  </si>
  <si>
    <t>F1.18</t>
  </si>
  <si>
    <t>F1.19</t>
  </si>
  <si>
    <t>F1.20</t>
  </si>
  <si>
    <t>F1.21</t>
  </si>
  <si>
    <t>F1.22</t>
  </si>
  <si>
    <t xml:space="preserve">API RP 14F 6.8.3-e (API RP 14F and 14FZ
NFPA 70 392.56
AS/NZS 3000 2007 Sección 3.7.1 &amp; 3.7.2.1.1 (f), </t>
  </si>
  <si>
    <t>API RP 54 (1999) Sección 9.14.11
API RP 14F 6.10.3.4 (API RP 14F and 14FZ
NFPA 70 250.4.A</t>
  </si>
  <si>
    <t>F3.17</t>
  </si>
  <si>
    <t>F3.18</t>
  </si>
  <si>
    <t>F3.19</t>
  </si>
  <si>
    <t>API RP 54:1999 Sección 6.8.2, 
NFPA 70E 230.2</t>
  </si>
  <si>
    <t>F3.20</t>
  </si>
  <si>
    <t>F3.21</t>
  </si>
  <si>
    <t>F3.22</t>
  </si>
  <si>
    <t>F3.23</t>
  </si>
  <si>
    <t>F6.5</t>
  </si>
  <si>
    <t>F6.6</t>
  </si>
  <si>
    <t>F6.7</t>
  </si>
  <si>
    <t>F6.8</t>
  </si>
  <si>
    <t>F6.9</t>
  </si>
  <si>
    <t>F6.10</t>
  </si>
  <si>
    <t>F6.11</t>
  </si>
  <si>
    <t>F6.12</t>
  </si>
  <si>
    <t>F7.4</t>
  </si>
  <si>
    <t>F8.5</t>
  </si>
  <si>
    <t>F9.11</t>
  </si>
  <si>
    <t>F9.12</t>
  </si>
  <si>
    <t>F9.13</t>
  </si>
  <si>
    <t>F9.14</t>
  </si>
  <si>
    <t>Nombre y Apellido Representate del Equipo de Torre</t>
  </si>
  <si>
    <t>Sección G | Plan de Acción</t>
  </si>
  <si>
    <t>Sección C | Equipo de torre, elevación e izaje.</t>
  </si>
  <si>
    <t>Sección D | Sistema de Lodo baja y alta presión.</t>
  </si>
  <si>
    <t>Sección E | Equipo para Control de Pozo.</t>
  </si>
  <si>
    <t>Sección F | Planta de Poder.</t>
  </si>
  <si>
    <t>El check list completo, junto con el plan de acción, firmado por el Company Man y Auditor / Inspector de tercera parte (Si Aplica) deberá enviarse al D&amp;C Manager \ Lider de la UG. Quien basado en  estos resultados  y de acuerdo al Contrato evaluara la condición del Equipo de Torre.</t>
  </si>
  <si>
    <t>Sección G | Plan de Acción.</t>
  </si>
  <si>
    <t>El Estandar de Aceptacion de equipo de Torre de la Empresa.</t>
  </si>
  <si>
    <t>Estandares de la Empresa que Apliquen</t>
  </si>
  <si>
    <t>Nombre y Apellido del D&amp;C Manager\ Lider de la UG</t>
  </si>
  <si>
    <t>Validar los registros históricos de inspección de la elongación de la cadena de trasmisión: la elongación máxima permitida es de 3% medida a lo largo de cinco eslabones</t>
  </si>
  <si>
    <t xml:space="preserve">Area / UG /  :  </t>
  </si>
  <si>
    <t xml:space="preserve">Nombre Equipo de Torre: </t>
  </si>
  <si>
    <t xml:space="preserve">Nombre del Pozo: </t>
  </si>
  <si>
    <t xml:space="preserve">Fecha: </t>
  </si>
  <si>
    <t xml:space="preserve">Nombre y Apellido del Company Man: </t>
  </si>
  <si>
    <t xml:space="preserve">Nombre y Apellido del Superintendente: </t>
  </si>
  <si>
    <t>SISTEMA HIDRAULICO</t>
  </si>
  <si>
    <t>SISTEMA DE FRENO ELECTRICO</t>
  </si>
  <si>
    <t>NO TIENDE DISCO DE FRENO</t>
  </si>
  <si>
    <t>EMPERNADO</t>
  </si>
  <si>
    <t>PANTALLA TACTIL</t>
  </si>
  <si>
    <t>No tiene cinta de freno</t>
  </si>
  <si>
    <t>C. Equipo de Torre</t>
  </si>
  <si>
    <t>D. Sistema Lodo</t>
  </si>
  <si>
    <t>E. Equipo Control de Pozo</t>
  </si>
  <si>
    <t>F. Planta de Poder</t>
  </si>
  <si>
    <t>Total</t>
  </si>
  <si>
    <t>Porcentajes</t>
  </si>
  <si>
    <t>Se deberá verificar con la torre baja</t>
  </si>
  <si>
    <t>No posee tope. Si Sensores y Crown-o-Matic</t>
  </si>
  <si>
    <t>No se puede ver sin levantar chapon con grua.</t>
  </si>
  <si>
    <t>Existe un examen minucioso regular mediante desmantelamiento que haya sido realizado al menos cada 6 meses según API RP 8B?</t>
  </si>
  <si>
    <t>Pendiente</t>
  </si>
  <si>
    <t>Total Puntos Check list</t>
  </si>
  <si>
    <t>SE CAMBIA POR DESGASTE DE GRILLON</t>
  </si>
  <si>
    <t>Es hidraulico</t>
  </si>
  <si>
    <t>Acciones Criticas Pendientes</t>
  </si>
  <si>
    <t>(en blanco)</t>
  </si>
  <si>
    <r>
      <t xml:space="preserve">Confirmar que se hayan abierto huecos ecualizadores de presión en todos los blancos con tapones de plomo, si están instalados. </t>
    </r>
    <r>
      <rPr>
        <strike/>
        <sz val="11"/>
        <color theme="1"/>
        <rFont val="Calibri"/>
        <family val="2"/>
        <scheme val="minor"/>
      </rPr>
      <t>(Reformular, se debe verificar en la inspección de lineas, no en el montaje)</t>
    </r>
  </si>
  <si>
    <t>Revisar los registros del juego del rodamiento de giro.</t>
  </si>
  <si>
    <t>Compruebe que el sello del anillo de retención, el cable de bloqueo y la banda de retención aún estén en su lugar.</t>
  </si>
  <si>
    <t>Confirmar si la manguera rotaria incluye equipo de registro y es mantenido de acuerdo a la norma.</t>
  </si>
  <si>
    <t>Se Reformulo Consulta</t>
  </si>
  <si>
    <t>Pivote solidario al piso, con IND vigente (IND de la SE y de la llave)</t>
  </si>
  <si>
    <t>Compruebe el estado de los PLC, el exceso de polvo pueden producir fallas.</t>
  </si>
  <si>
    <t xml:space="preserve">PAE-OTZ-ES-002 </t>
  </si>
  <si>
    <t>Se Chequeara Duracion Luz de Emergencia con el Pare de Emergencia en el dia de Mañana .</t>
  </si>
  <si>
    <t>Falta Verificar Cuenta Emboladas .</t>
  </si>
  <si>
    <t>C1.25</t>
  </si>
  <si>
    <t xml:space="preserve">Verificar que el Manguerote de Perforacion debe estar con certificacion vigente: 
1) Inspección de su Interior (Boroscopía) y acceso al video completo realizado
2) Prueba de Presión a la Presión Máxima de Trabajo (1 vez al año).
3) Una vez cada cinco año la Prueba de presion debe realizarse a 1.5 veces la Presión Máxima de Trabajo.
</t>
  </si>
  <si>
    <t xml:space="preserve">API 4G. 
API 16
</t>
  </si>
  <si>
    <t>DE EQUIPOS DE TORRE ONSHORE</t>
  </si>
  <si>
    <t>Anexo I: CHECK LIST DE ACEPTACION DE EQUIPOS DE TORRE ONSHORE</t>
  </si>
  <si>
    <t>Anexo I: CHECK LIST DE ACEPTACION DE EQUIPOS DE TORRE  ONSHORE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</si>
</sst>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5">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20"/>
      <color theme="1"/>
      <name val="Calibri"/>
      <family val="2"/>
      <scheme val="minor"/>
    </font>
    <font>
      <sz val="11"/>
      <name val="Calibri"/>
      <family val="2"/>
      <scheme val="minor"/>
    </font>
    <font>
      <b/>
      <sz val="14"/>
      <color theme="0"/>
      <name val="Calibri"/>
      <family val="2"/>
      <scheme val="minor"/>
    </font>
    <font>
      <b/>
      <sz val="11"/>
      <name val="Calibri"/>
      <family val="2"/>
      <scheme val="minor"/>
    </font>
    <font>
      <vertAlign val="subscript"/>
      <sz val="11"/>
      <name val="Calibri"/>
      <family val="2"/>
      <scheme val="minor"/>
    </font>
    <font>
      <sz val="11"/>
      <color indexed="8"/>
      <name val="Calibri"/>
      <family val="2"/>
      <scheme val="minor"/>
    </font>
    <font>
      <sz val="10"/>
      <color theme="1"/>
      <name val="ＭＳ ゴシック"/>
    </font>
    <font>
      <b/>
      <i/>
      <sz val="11"/>
      <color theme="1"/>
      <name val="Calibri"/>
      <family val="2"/>
      <scheme val="minor"/>
    </font>
    <font>
      <vertAlign val="subscript"/>
      <sz val="11"/>
      <color theme="1"/>
      <name val="Calibri"/>
      <family val="2"/>
      <scheme val="minor"/>
    </font>
    <font>
      <sz val="12"/>
      <color theme="1"/>
      <name val="Calibri"/>
      <family val="2"/>
      <scheme val="minor"/>
    </font>
    <font>
      <u/>
      <sz val="11"/>
      <color indexed="12"/>
      <name val="Calibri"/>
      <family val="2"/>
    </font>
    <font>
      <sz val="36"/>
      <color theme="1"/>
      <name val="Calibri"/>
      <family val="2"/>
      <scheme val="minor"/>
    </font>
    <font>
      <sz val="14"/>
      <color theme="1"/>
      <name val="Calibri"/>
      <family val="2"/>
      <scheme val="minor"/>
    </font>
    <font>
      <sz val="14"/>
      <color rgb="FF000000"/>
      <name val="Calibri"/>
      <family val="2"/>
      <scheme val="minor"/>
    </font>
    <font>
      <sz val="12"/>
      <color rgb="FF000000"/>
      <name val="Calibri"/>
      <family val="2"/>
      <scheme val="minor"/>
    </font>
    <font>
      <sz val="8"/>
      <name val="Calibri"/>
      <family val="2"/>
      <scheme val="minor"/>
    </font>
    <font>
      <sz val="11"/>
      <color theme="0"/>
      <name val="Calibri"/>
      <family val="2"/>
      <scheme val="minor"/>
    </font>
    <font>
      <b/>
      <sz val="14"/>
      <color theme="1"/>
      <name val="Calibri"/>
      <family val="2"/>
      <scheme val="minor"/>
    </font>
    <font>
      <b/>
      <sz val="11"/>
      <color rgb="FFFF0000"/>
      <name val="Calibri"/>
      <family val="2"/>
      <scheme val="minor"/>
    </font>
    <font>
      <strike/>
      <sz val="11"/>
      <color theme="1"/>
      <name val="Calibri"/>
      <family val="2"/>
      <scheme val="minor"/>
    </font>
    <font>
      <sz val="11"/>
      <color rgb="FFFF0000"/>
      <name val="Calibri"/>
      <family val="2"/>
      <scheme val="minor"/>
    </font>
  </fonts>
  <fills count="6">
    <fill>
      <patternFill patternType="none"/>
    </fill>
    <fill>
      <patternFill patternType="gray125"/>
    </fill>
    <fill>
      <patternFill patternType="solid">
        <fgColor theme="4" tint="-0.499984740745262"/>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4">
    <xf numFmtId="0" fontId="0" fillId="0" borderId="0"/>
    <xf numFmtId="0" fontId="13" fillId="0" borderId="0"/>
    <xf numFmtId="0" fontId="1" fillId="0" borderId="0"/>
    <xf numFmtId="0" fontId="14" fillId="0" borderId="0" applyNumberFormat="0" applyFill="0" applyBorder="0" applyAlignment="0" applyProtection="0">
      <alignment vertical="top"/>
      <protection locked="0"/>
    </xf>
  </cellStyleXfs>
  <cellXfs count="180">
    <xf numFmtId="0" fontId="0" fillId="0" borderId="0" xfId="0"/>
    <xf numFmtId="0" fontId="0" fillId="0" borderId="3" xfId="0" applyBorder="1"/>
    <xf numFmtId="0" fontId="0" fillId="0" borderId="6" xfId="0" applyBorder="1"/>
    <xf numFmtId="0" fontId="0" fillId="0" borderId="8" xfId="0" applyBorder="1"/>
    <xf numFmtId="0" fontId="0" fillId="0" borderId="9" xfId="0" applyBorder="1"/>
    <xf numFmtId="0" fontId="0" fillId="0" borderId="10" xfId="0" applyBorder="1"/>
    <xf numFmtId="0" fontId="0" fillId="0" borderId="7" xfId="0" applyBorder="1"/>
    <xf numFmtId="0" fontId="0" fillId="0" borderId="0" xfId="0" applyAlignment="1">
      <alignment horizontal="left" vertical="center"/>
    </xf>
    <xf numFmtId="0" fontId="7" fillId="4" borderId="13" xfId="0" applyFont="1" applyFill="1" applyBorder="1" applyAlignment="1">
      <alignment horizontal="center" vertical="center" wrapText="1"/>
    </xf>
    <xf numFmtId="0" fontId="2" fillId="0" borderId="0" xfId="0" applyFont="1" applyAlignment="1">
      <alignment vertical="center" wrapText="1"/>
    </xf>
    <xf numFmtId="0" fontId="0" fillId="0" borderId="0" xfId="0" applyAlignment="1">
      <alignment horizontal="centerContinuous"/>
    </xf>
    <xf numFmtId="0" fontId="2" fillId="0" borderId="4" xfId="0" applyFont="1" applyBorder="1" applyAlignment="1">
      <alignment vertical="center"/>
    </xf>
    <xf numFmtId="0" fontId="2" fillId="0" borderId="5" xfId="0" applyFont="1" applyBorder="1" applyAlignment="1">
      <alignment vertical="center"/>
    </xf>
    <xf numFmtId="0" fontId="2" fillId="0" borderId="0" xfId="0" applyFont="1" applyAlignment="1">
      <alignment vertical="center"/>
    </xf>
    <xf numFmtId="0" fontId="2" fillId="0" borderId="7" xfId="0" applyFont="1" applyBorder="1" applyAlignment="1">
      <alignment vertical="center"/>
    </xf>
    <xf numFmtId="0" fontId="0" fillId="0" borderId="0" xfId="0" applyAlignment="1">
      <alignment wrapText="1"/>
    </xf>
    <xf numFmtId="0" fontId="0" fillId="0" borderId="0" xfId="0" applyAlignment="1">
      <alignment horizontal="left"/>
    </xf>
    <xf numFmtId="0" fontId="0" fillId="0" borderId="0" xfId="0" applyAlignment="1">
      <alignment horizontal="center" vertical="center"/>
    </xf>
    <xf numFmtId="0" fontId="0" fillId="0" borderId="9" xfId="0" applyBorder="1" applyAlignment="1">
      <alignment horizontal="left"/>
    </xf>
    <xf numFmtId="0" fontId="2" fillId="0" borderId="16" xfId="0" applyFont="1" applyBorder="1"/>
    <xf numFmtId="0" fontId="2" fillId="0" borderId="18" xfId="0" applyFont="1" applyBorder="1"/>
    <xf numFmtId="0" fontId="2" fillId="0" borderId="20" xfId="0" applyFont="1" applyBorder="1"/>
    <xf numFmtId="0" fontId="5" fillId="0" borderId="9" xfId="0" applyFont="1" applyBorder="1"/>
    <xf numFmtId="164" fontId="7" fillId="4" borderId="1" xfId="0" applyNumberFormat="1" applyFont="1" applyFill="1" applyBorder="1" applyAlignment="1">
      <alignment horizontal="center" vertical="center" wrapText="1"/>
    </xf>
    <xf numFmtId="0" fontId="7" fillId="4" borderId="13" xfId="0" applyFont="1" applyFill="1" applyBorder="1" applyAlignment="1">
      <alignment horizontal="left" vertical="center" wrapText="1" indent="1"/>
    </xf>
    <xf numFmtId="0" fontId="7" fillId="4" borderId="1" xfId="0" applyFont="1" applyFill="1" applyBorder="1" applyAlignment="1">
      <alignment horizontal="center" vertical="center" wrapText="1"/>
    </xf>
    <xf numFmtId="164" fontId="0" fillId="0" borderId="1" xfId="0" applyNumberFormat="1" applyBorder="1" applyAlignment="1">
      <alignment horizontal="center" vertical="center" wrapText="1"/>
    </xf>
    <xf numFmtId="0" fontId="0" fillId="3" borderId="13" xfId="0" applyFill="1" applyBorder="1" applyAlignment="1">
      <alignment horizontal="left" vertical="center" wrapText="1"/>
    </xf>
    <xf numFmtId="0" fontId="5" fillId="0" borderId="1" xfId="0" applyFont="1" applyBorder="1" applyAlignment="1">
      <alignment horizontal="center" vertical="center" wrapText="1"/>
    </xf>
    <xf numFmtId="0" fontId="0" fillId="0" borderId="13" xfId="0" applyBorder="1" applyAlignment="1">
      <alignment horizontal="left" vertical="center" wrapText="1"/>
    </xf>
    <xf numFmtId="164" fontId="0" fillId="3" borderId="1" xfId="0" applyNumberFormat="1" applyFill="1" applyBorder="1" applyAlignment="1">
      <alignment horizontal="center" vertical="center" wrapText="1"/>
    </xf>
    <xf numFmtId="0" fontId="0" fillId="3" borderId="1" xfId="0" applyFill="1" applyBorder="1" applyAlignment="1">
      <alignment horizontal="left" vertical="center" wrapText="1"/>
    </xf>
    <xf numFmtId="0" fontId="0" fillId="0" borderId="1" xfId="0" applyBorder="1" applyAlignment="1">
      <alignment horizontal="left" vertical="center" wrapText="1"/>
    </xf>
    <xf numFmtId="0" fontId="0" fillId="3" borderId="2" xfId="0" applyFill="1" applyBorder="1" applyAlignment="1">
      <alignment horizontal="left" vertical="center" wrapText="1"/>
    </xf>
    <xf numFmtId="0" fontId="9" fillId="0" borderId="1" xfId="0" applyFont="1" applyBorder="1" applyAlignment="1">
      <alignment horizontal="left" vertical="center" wrapText="1"/>
    </xf>
    <xf numFmtId="0" fontId="0" fillId="3" borderId="0" xfId="0" applyFill="1" applyAlignment="1">
      <alignment horizontal="left" vertical="center" wrapText="1"/>
    </xf>
    <xf numFmtId="0" fontId="0" fillId="3" borderId="0" xfId="0" applyFill="1" applyAlignment="1">
      <alignment horizontal="center"/>
    </xf>
    <xf numFmtId="0" fontId="11" fillId="0" borderId="14" xfId="0" applyFont="1" applyBorder="1" applyAlignment="1">
      <alignment horizontal="left" vertical="center" wrapText="1" indent="1"/>
    </xf>
    <xf numFmtId="0" fontId="0" fillId="3" borderId="1" xfId="0" applyFill="1" applyBorder="1" applyAlignment="1">
      <alignment horizontal="center" vertical="center" wrapText="1"/>
    </xf>
    <xf numFmtId="0" fontId="7" fillId="4" borderId="13" xfId="0" applyFont="1" applyFill="1" applyBorder="1" applyAlignment="1" applyProtection="1">
      <alignment horizontal="center" vertical="center" wrapText="1"/>
      <protection locked="0"/>
    </xf>
    <xf numFmtId="0" fontId="7" fillId="4" borderId="1" xfId="0"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 xfId="0" applyBorder="1" applyAlignment="1" applyProtection="1">
      <alignment vertical="center" wrapText="1"/>
      <protection locked="0"/>
    </xf>
    <xf numFmtId="0" fontId="0" fillId="0" borderId="0" xfId="0" applyProtection="1">
      <protection locked="0"/>
    </xf>
    <xf numFmtId="0" fontId="0" fillId="0" borderId="1" xfId="0" applyBorder="1" applyProtection="1">
      <protection locked="0"/>
    </xf>
    <xf numFmtId="0" fontId="0" fillId="3" borderId="1" xfId="0" applyFill="1" applyBorder="1" applyAlignment="1" applyProtection="1">
      <alignment vertical="center" wrapText="1"/>
      <protection locked="0"/>
    </xf>
    <xf numFmtId="0" fontId="0" fillId="3" borderId="1" xfId="0" applyFill="1" applyBorder="1" applyAlignment="1" applyProtection="1">
      <alignment horizontal="left" vertical="center" wrapText="1"/>
      <protection locked="0"/>
    </xf>
    <xf numFmtId="0" fontId="9" fillId="3" borderId="1" xfId="0" applyFont="1" applyFill="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0" fontId="2" fillId="3" borderId="1" xfId="0" applyFont="1" applyFill="1" applyBorder="1" applyAlignment="1" applyProtection="1">
      <alignment vertical="center" wrapText="1"/>
      <protection locked="0"/>
    </xf>
    <xf numFmtId="0" fontId="2" fillId="3" borderId="1" xfId="0" applyFont="1" applyFill="1" applyBorder="1" applyAlignment="1" applyProtection="1">
      <alignment horizontal="left" vertical="center" wrapText="1"/>
      <protection locked="0"/>
    </xf>
    <xf numFmtId="0" fontId="5" fillId="3" borderId="1" xfId="0" applyFont="1" applyFill="1" applyBorder="1" applyAlignment="1">
      <alignment horizontal="left" vertical="center" wrapText="1"/>
    </xf>
    <xf numFmtId="0" fontId="0" fillId="0" borderId="1" xfId="0" applyBorder="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0" fontId="0" fillId="0" borderId="1" xfId="0" applyBorder="1" applyAlignment="1" applyProtection="1">
      <alignment horizontal="left" vertical="center" wrapText="1"/>
      <protection locked="0"/>
    </xf>
    <xf numFmtId="0" fontId="2" fillId="0" borderId="0" xfId="0" applyFont="1" applyAlignment="1" applyProtection="1">
      <alignment vertical="center" wrapText="1"/>
      <protection locked="0"/>
    </xf>
    <xf numFmtId="0" fontId="5" fillId="0" borderId="13" xfId="0" applyFont="1" applyBorder="1" applyAlignment="1">
      <alignment horizontal="left" vertical="center" wrapText="1"/>
    </xf>
    <xf numFmtId="2" fontId="0" fillId="0" borderId="1" xfId="0" applyNumberFormat="1" applyBorder="1" applyAlignment="1">
      <alignment horizontal="center" vertical="center" wrapText="1"/>
    </xf>
    <xf numFmtId="0" fontId="11" fillId="0" borderId="14" xfId="0" applyFont="1" applyBorder="1" applyAlignment="1">
      <alignment horizontal="left" vertical="center" wrapText="1"/>
    </xf>
    <xf numFmtId="0" fontId="0" fillId="0" borderId="14" xfId="0" applyBorder="1"/>
    <xf numFmtId="0" fontId="0" fillId="0" borderId="14" xfId="0" applyBorder="1" applyProtection="1">
      <protection locked="0"/>
    </xf>
    <xf numFmtId="0" fontId="0" fillId="3" borderId="1" xfId="0" applyFill="1" applyBorder="1" applyAlignment="1" applyProtection="1">
      <alignment horizontal="center" vertical="center" wrapText="1"/>
      <protection locked="0"/>
    </xf>
    <xf numFmtId="0" fontId="20" fillId="0" borderId="0" xfId="0" applyFont="1"/>
    <xf numFmtId="0" fontId="17" fillId="0" borderId="0" xfId="0" applyFont="1" applyAlignment="1">
      <alignment horizontal="left" vertical="center" wrapText="1"/>
    </xf>
    <xf numFmtId="0" fontId="18" fillId="0" borderId="0" xfId="0" applyFont="1" applyAlignment="1">
      <alignment vertical="center" wrapText="1"/>
    </xf>
    <xf numFmtId="0" fontId="16" fillId="0" borderId="0" xfId="0" applyFont="1"/>
    <xf numFmtId="0" fontId="0" fillId="0" borderId="0" xfId="0" applyAlignment="1">
      <alignment horizontal="left" indent="2"/>
    </xf>
    <xf numFmtId="0" fontId="16" fillId="0" borderId="0" xfId="0" applyFont="1" applyAlignment="1">
      <alignment horizontal="left" indent="2"/>
    </xf>
    <xf numFmtId="0" fontId="16" fillId="0" borderId="0" xfId="0" applyFont="1" applyAlignment="1">
      <alignment horizontal="left" wrapText="1" indent="2"/>
    </xf>
    <xf numFmtId="14" fontId="0" fillId="0" borderId="1" xfId="0" applyNumberFormat="1" applyBorder="1" applyAlignment="1" applyProtection="1">
      <alignment horizontal="center" vertical="center" wrapText="1"/>
      <protection locked="0"/>
    </xf>
    <xf numFmtId="0" fontId="0" fillId="0" borderId="0" xfId="0" applyAlignment="1">
      <alignment horizontal="center"/>
    </xf>
    <xf numFmtId="0" fontId="0" fillId="0" borderId="1" xfId="0" applyBorder="1" applyAlignment="1">
      <alignment horizontal="center"/>
    </xf>
    <xf numFmtId="0" fontId="0" fillId="4" borderId="1" xfId="0" applyFill="1" applyBorder="1"/>
    <xf numFmtId="0" fontId="2" fillId="4" borderId="1" xfId="0" applyFont="1" applyFill="1" applyBorder="1" applyAlignment="1">
      <alignment horizontal="center"/>
    </xf>
    <xf numFmtId="0" fontId="0" fillId="5" borderId="1" xfId="0" applyFill="1" applyBorder="1" applyAlignment="1">
      <alignment horizontal="center"/>
    </xf>
    <xf numFmtId="0" fontId="2" fillId="5" borderId="1" xfId="0" applyFont="1" applyFill="1" applyBorder="1" applyAlignment="1">
      <alignment horizontal="center"/>
    </xf>
    <xf numFmtId="9" fontId="0" fillId="0" borderId="1" xfId="0" applyNumberFormat="1" applyBorder="1" applyAlignment="1">
      <alignment horizontal="center"/>
    </xf>
    <xf numFmtId="9" fontId="2" fillId="5" borderId="1" xfId="0" applyNumberFormat="1" applyFont="1" applyFill="1" applyBorder="1" applyAlignment="1">
      <alignment horizontal="center"/>
    </xf>
    <xf numFmtId="0" fontId="0" fillId="0" borderId="1" xfId="0" pivotButton="1" applyBorder="1"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0" xfId="0" applyAlignment="1">
      <alignment vertical="top"/>
    </xf>
    <xf numFmtId="0" fontId="0" fillId="0" borderId="1" xfId="0" pivotButton="1" applyBorder="1" applyAlignment="1">
      <alignment vertical="top" wrapText="1"/>
    </xf>
    <xf numFmtId="0" fontId="0" fillId="0" borderId="0" xfId="0" applyAlignment="1">
      <alignment vertical="top" wrapText="1"/>
    </xf>
    <xf numFmtId="0" fontId="2" fillId="0" borderId="0" xfId="0" applyFont="1"/>
    <xf numFmtId="0" fontId="0" fillId="0" borderId="4" xfId="0" applyBorder="1"/>
    <xf numFmtId="0" fontId="0" fillId="0" borderId="0" xfId="0" applyAlignment="1">
      <alignment vertical="center"/>
    </xf>
    <xf numFmtId="0" fontId="0" fillId="0" borderId="14" xfId="0" applyBorder="1" applyAlignment="1">
      <alignment vertical="center"/>
    </xf>
    <xf numFmtId="0" fontId="21" fillId="0" borderId="14" xfId="0" applyFont="1" applyBorder="1" applyAlignment="1">
      <alignment vertical="center"/>
    </xf>
    <xf numFmtId="0" fontId="0" fillId="0" borderId="15" xfId="0" applyBorder="1" applyAlignment="1">
      <alignment vertical="center"/>
    </xf>
    <xf numFmtId="0" fontId="0" fillId="0" borderId="2" xfId="0" applyBorder="1" applyAlignment="1">
      <alignment vertical="center"/>
    </xf>
    <xf numFmtId="0" fontId="0" fillId="0" borderId="11" xfId="0" applyBorder="1"/>
    <xf numFmtId="0" fontId="0" fillId="0" borderId="12" xfId="0" applyBorder="1"/>
    <xf numFmtId="0" fontId="0" fillId="0" borderId="1" xfId="0" applyBorder="1" applyAlignment="1" applyProtection="1">
      <alignment horizontal="center" vertical="center"/>
      <protection locked="0"/>
    </xf>
    <xf numFmtId="0" fontId="0" fillId="0" borderId="0" xfId="0" applyAlignment="1" applyProtection="1">
      <alignment vertical="center"/>
      <protection locked="0"/>
    </xf>
    <xf numFmtId="0" fontId="0" fillId="0" borderId="1" xfId="0" applyBorder="1" applyAlignment="1" applyProtection="1">
      <alignment vertical="center"/>
      <protection locked="0"/>
    </xf>
    <xf numFmtId="0" fontId="0" fillId="0" borderId="0" xfId="0" applyAlignment="1">
      <alignment vertical="center" wrapText="1"/>
    </xf>
    <xf numFmtId="0" fontId="0" fillId="0" borderId="0" xfId="0" applyAlignment="1" applyProtection="1">
      <alignment vertical="center" wrapText="1"/>
      <protection locked="0"/>
    </xf>
    <xf numFmtId="0" fontId="24" fillId="3" borderId="1" xfId="0" applyFont="1" applyFill="1" applyBorder="1" applyAlignment="1" applyProtection="1">
      <alignment vertical="center" wrapText="1"/>
      <protection locked="0"/>
    </xf>
    <xf numFmtId="0" fontId="0" fillId="0" borderId="1" xfId="0" applyBorder="1" applyAlignment="1">
      <alignment vertical="center" wrapText="1"/>
    </xf>
    <xf numFmtId="0" fontId="0" fillId="3" borderId="1" xfId="0" applyFill="1" applyBorder="1" applyAlignment="1">
      <alignment vertical="center" wrapText="1"/>
    </xf>
    <xf numFmtId="0" fontId="9" fillId="3" borderId="1" xfId="0" applyFont="1" applyFill="1" applyBorder="1" applyAlignment="1">
      <alignment horizontal="left" vertical="center" wrapText="1"/>
    </xf>
    <xf numFmtId="0" fontId="0" fillId="0" borderId="1" xfId="0" applyBorder="1"/>
    <xf numFmtId="0" fontId="0" fillId="0" borderId="1" xfId="0" applyBorder="1" applyAlignment="1">
      <alignment horizontal="center" vertical="center" wrapText="1"/>
    </xf>
    <xf numFmtId="0" fontId="0" fillId="0" borderId="0" xfId="0" quotePrefix="1"/>
    <xf numFmtId="0" fontId="0" fillId="0" borderId="3" xfId="0" applyBorder="1" applyProtection="1">
      <protection locked="0"/>
    </xf>
    <xf numFmtId="0" fontId="0" fillId="0" borderId="6" xfId="0" applyBorder="1" applyProtection="1">
      <protection locked="0"/>
    </xf>
    <xf numFmtId="0" fontId="2" fillId="0" borderId="20" xfId="0" applyFont="1" applyBorder="1" applyProtection="1">
      <protection locked="0"/>
    </xf>
    <xf numFmtId="14" fontId="2" fillId="0" borderId="20" xfId="0" applyNumberFormat="1" applyFont="1" applyBorder="1" applyAlignment="1" applyProtection="1">
      <alignment horizontal="right" vertical="center" wrapText="1"/>
      <protection locked="0"/>
    </xf>
    <xf numFmtId="0" fontId="2" fillId="0" borderId="21" xfId="0" applyFont="1" applyBorder="1" applyProtection="1">
      <protection locked="0"/>
    </xf>
    <xf numFmtId="0" fontId="2" fillId="0" borderId="16" xfId="0" applyFont="1" applyBorder="1" applyProtection="1">
      <protection locked="0"/>
    </xf>
    <xf numFmtId="0" fontId="2" fillId="0" borderId="16" xfId="0" applyFont="1" applyBorder="1" applyAlignment="1" applyProtection="1">
      <alignment horizontal="right" vertical="center" wrapText="1"/>
      <protection locked="0"/>
    </xf>
    <xf numFmtId="0" fontId="2" fillId="0" borderId="17" xfId="0" applyFont="1" applyBorder="1" applyProtection="1">
      <protection locked="0"/>
    </xf>
    <xf numFmtId="0" fontId="0" fillId="0" borderId="8" xfId="0" applyBorder="1" applyProtection="1">
      <protection locked="0"/>
    </xf>
    <xf numFmtId="0" fontId="2" fillId="0" borderId="18" xfId="0" applyFont="1" applyBorder="1" applyProtection="1">
      <protection locked="0"/>
    </xf>
    <xf numFmtId="0" fontId="2" fillId="0" borderId="18" xfId="0" applyFont="1" applyBorder="1" applyAlignment="1" applyProtection="1">
      <alignment horizontal="right" vertical="center" wrapText="1"/>
      <protection locked="0"/>
    </xf>
    <xf numFmtId="0" fontId="2" fillId="0" borderId="19" xfId="0" applyFont="1" applyBorder="1" applyProtection="1">
      <protection locked="0"/>
    </xf>
    <xf numFmtId="0" fontId="0" fillId="0" borderId="0" xfId="0" applyAlignment="1" applyProtection="1">
      <alignment horizontal="left"/>
      <protection locked="0"/>
    </xf>
    <xf numFmtId="0" fontId="0" fillId="0" borderId="3"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14" fontId="2" fillId="0" borderId="20" xfId="0" applyNumberFormat="1" applyFont="1" applyBorder="1" applyAlignment="1" applyProtection="1">
      <alignment horizontal="right" vertical="center"/>
      <protection locked="0"/>
    </xf>
    <xf numFmtId="0" fontId="2" fillId="0" borderId="16" xfId="0" applyFont="1" applyBorder="1" applyAlignment="1" applyProtection="1">
      <alignment horizontal="right" vertical="center"/>
      <protection locked="0"/>
    </xf>
    <xf numFmtId="0" fontId="0" fillId="0" borderId="8" xfId="0" applyBorder="1" applyAlignment="1" applyProtection="1">
      <alignment horizontal="center" vertical="center"/>
      <protection locked="0"/>
    </xf>
    <xf numFmtId="0" fontId="2" fillId="0" borderId="18" xfId="0" applyFont="1" applyBorder="1" applyAlignment="1" applyProtection="1">
      <alignment horizontal="right" vertical="center"/>
      <protection locked="0"/>
    </xf>
    <xf numFmtId="0" fontId="0" fillId="0" borderId="0" xfId="0" applyAlignment="1" applyProtection="1">
      <alignment horizontal="center" vertical="center"/>
      <protection locked="0"/>
    </xf>
    <xf numFmtId="14" fontId="2" fillId="0" borderId="20" xfId="0" applyNumberFormat="1" applyFont="1" applyBorder="1" applyAlignment="1" applyProtection="1">
      <alignment horizontal="left" vertical="center"/>
      <protection locked="0"/>
    </xf>
    <xf numFmtId="0" fontId="2" fillId="0" borderId="16" xfId="0" applyFont="1" applyBorder="1" applyAlignment="1" applyProtection="1">
      <alignment vertical="center"/>
      <protection locked="0"/>
    </xf>
    <xf numFmtId="0" fontId="2" fillId="0" borderId="18" xfId="0" applyFont="1" applyBorder="1" applyAlignment="1" applyProtection="1">
      <alignment vertical="center"/>
      <protection locked="0"/>
    </xf>
    <xf numFmtId="0" fontId="0" fillId="0" borderId="1" xfId="0" applyBorder="1" applyAlignment="1" applyProtection="1">
      <alignment vertical="top"/>
      <protection locked="0"/>
    </xf>
    <xf numFmtId="0" fontId="0" fillId="0" borderId="1" xfId="0" applyBorder="1" applyAlignment="1" applyProtection="1">
      <alignment vertical="top" wrapText="1"/>
      <protection locked="0"/>
    </xf>
    <xf numFmtId="16" fontId="0" fillId="0" borderId="1" xfId="0" applyNumberFormat="1" applyBorder="1" applyAlignment="1" applyProtection="1">
      <alignment horizontal="center" vertical="center"/>
      <protection locked="0"/>
    </xf>
    <xf numFmtId="0" fontId="0" fillId="0" borderId="14" xfId="0" applyBorder="1" applyAlignment="1" applyProtection="1">
      <alignment horizontal="left" vertical="center"/>
      <protection locked="0"/>
    </xf>
    <xf numFmtId="14" fontId="2" fillId="0" borderId="20" xfId="0" applyNumberFormat="1" applyFont="1" applyBorder="1" applyAlignment="1">
      <alignment horizontal="right"/>
    </xf>
    <xf numFmtId="0" fontId="2" fillId="0" borderId="16" xfId="0" applyFont="1" applyBorder="1" applyAlignment="1">
      <alignment horizontal="right"/>
    </xf>
    <xf numFmtId="0" fontId="2" fillId="0" borderId="18" xfId="0" applyFont="1" applyBorder="1" applyAlignment="1">
      <alignment horizontal="right"/>
    </xf>
    <xf numFmtId="0" fontId="7" fillId="4" borderId="13" xfId="0" applyFont="1" applyFill="1" applyBorder="1" applyAlignment="1">
      <alignment horizontal="left" vertical="center" wrapText="1"/>
    </xf>
    <xf numFmtId="0" fontId="7" fillId="4" borderId="15" xfId="0" applyFont="1" applyFill="1" applyBorder="1" applyAlignment="1">
      <alignment horizontal="center" vertical="center" wrapText="1"/>
    </xf>
    <xf numFmtId="0" fontId="0" fillId="0" borderId="4" xfId="0" applyBorder="1" applyProtection="1">
      <protection locked="0"/>
    </xf>
    <xf numFmtId="0" fontId="2" fillId="0" borderId="17" xfId="0" applyFont="1" applyBorder="1" applyAlignment="1" applyProtection="1">
      <alignment horizontal="right"/>
      <protection locked="0"/>
    </xf>
    <xf numFmtId="0" fontId="0" fillId="0" borderId="9" xfId="0" applyBorder="1" applyProtection="1">
      <protection locked="0"/>
    </xf>
    <xf numFmtId="0" fontId="2" fillId="0" borderId="19" xfId="0" applyFont="1" applyBorder="1" applyAlignment="1" applyProtection="1">
      <alignment horizontal="right"/>
      <protection locked="0"/>
    </xf>
    <xf numFmtId="0" fontId="0" fillId="0" borderId="9" xfId="0" applyBorder="1" applyAlignment="1">
      <alignment horizontal="left"/>
    </xf>
    <xf numFmtId="14" fontId="0" fillId="0" borderId="9" xfId="0" applyNumberFormat="1" applyBorder="1" applyAlignment="1" applyProtection="1">
      <alignment horizontal="left"/>
      <protection locked="0"/>
    </xf>
    <xf numFmtId="0" fontId="0" fillId="0" borderId="9" xfId="0" applyBorder="1" applyAlignment="1" applyProtection="1">
      <alignment horizontal="left"/>
      <protection locked="0"/>
    </xf>
    <xf numFmtId="0" fontId="15" fillId="0" borderId="6" xfId="0" applyFont="1" applyBorder="1" applyAlignment="1">
      <alignment horizontal="center"/>
    </xf>
    <xf numFmtId="0" fontId="15" fillId="0" borderId="0" xfId="0" applyFont="1" applyAlignment="1">
      <alignment horizontal="center"/>
    </xf>
    <xf numFmtId="0" fontId="15" fillId="0" borderId="7" xfId="0" applyFont="1" applyBorder="1" applyAlignment="1">
      <alignment horizontal="center"/>
    </xf>
    <xf numFmtId="0" fontId="5" fillId="0" borderId="9" xfId="0" applyFont="1" applyBorder="1" applyAlignment="1">
      <alignment horizontal="left"/>
    </xf>
    <xf numFmtId="0" fontId="0" fillId="0" borderId="9" xfId="0" applyBorder="1" applyAlignment="1" applyProtection="1">
      <alignment horizontal="left" wrapText="1"/>
      <protection locked="0"/>
    </xf>
    <xf numFmtId="0" fontId="0" fillId="0" borderId="9" xfId="0" applyBorder="1" applyAlignment="1">
      <alignment horizontal="left" wrapText="1"/>
    </xf>
    <xf numFmtId="0" fontId="0" fillId="0" borderId="9" xfId="0" applyBorder="1" applyAlignment="1" applyProtection="1">
      <alignment horizontal="center" wrapText="1"/>
      <protection locked="0"/>
    </xf>
    <xf numFmtId="0" fontId="16" fillId="0" borderId="0" xfId="0" applyFont="1" applyAlignment="1">
      <alignment horizontal="left"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Alignment="1">
      <alignment horizontal="center" vertical="center"/>
    </xf>
    <xf numFmtId="0" fontId="4" fillId="0" borderId="7" xfId="0" applyFont="1" applyBorder="1" applyAlignment="1">
      <alignment horizontal="center" vertical="center"/>
    </xf>
    <xf numFmtId="0" fontId="6" fillId="2" borderId="13" xfId="0" applyFont="1" applyFill="1" applyBorder="1" applyAlignment="1">
      <alignment horizontal="left" vertical="center" wrapText="1" indent="1"/>
    </xf>
    <xf numFmtId="0" fontId="6" fillId="2" borderId="14" xfId="0" applyFont="1" applyFill="1" applyBorder="1" applyAlignment="1">
      <alignment horizontal="left" vertical="center" indent="1"/>
    </xf>
    <xf numFmtId="0" fontId="6" fillId="2" borderId="15" xfId="0" applyFont="1" applyFill="1" applyBorder="1" applyAlignment="1">
      <alignment horizontal="left" vertical="center" indent="1"/>
    </xf>
    <xf numFmtId="0" fontId="17" fillId="0" borderId="0" xfId="0" applyFont="1" applyAlignment="1">
      <alignment horizontal="left" vertical="center" wrapText="1"/>
    </xf>
    <xf numFmtId="0" fontId="4" fillId="0" borderId="4" xfId="0" applyFont="1" applyBorder="1" applyAlignment="1" applyProtection="1">
      <alignment horizontal="center" vertical="center"/>
      <protection locked="0"/>
    </xf>
    <xf numFmtId="0" fontId="4" fillId="0" borderId="4" xfId="0" applyFont="1" applyBorder="1" applyAlignment="1" applyProtection="1">
      <alignment horizontal="center" vertical="center" wrapText="1"/>
      <protection locked="0"/>
    </xf>
    <xf numFmtId="0" fontId="4" fillId="0" borderId="5"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horizontal="center" vertical="center" wrapText="1"/>
      <protection locked="0"/>
    </xf>
    <xf numFmtId="0" fontId="4" fillId="0" borderId="7" xfId="0" applyFont="1" applyBorder="1" applyAlignment="1" applyProtection="1">
      <alignment horizontal="center" vertical="center"/>
      <protection locked="0"/>
    </xf>
    <xf numFmtId="0" fontId="6" fillId="2" borderId="14" xfId="0" applyFont="1" applyFill="1" applyBorder="1" applyAlignment="1">
      <alignment horizontal="left" vertical="center" wrapText="1"/>
    </xf>
    <xf numFmtId="0" fontId="6" fillId="2" borderId="14" xfId="0" applyFont="1" applyFill="1" applyBorder="1" applyAlignment="1">
      <alignment horizontal="left" vertical="center"/>
    </xf>
    <xf numFmtId="0" fontId="0" fillId="3" borderId="1" xfId="0" applyFill="1" applyBorder="1" applyAlignment="1">
      <alignment horizontal="center" vertical="center" wrapText="1"/>
    </xf>
    <xf numFmtId="0" fontId="0" fillId="3" borderId="2" xfId="0" applyFill="1" applyBorder="1" applyAlignment="1">
      <alignment vertical="center" wrapText="1"/>
    </xf>
    <xf numFmtId="0" fontId="0" fillId="3" borderId="11" xfId="0" applyFill="1" applyBorder="1" applyAlignment="1">
      <alignment vertical="center" wrapText="1"/>
    </xf>
    <xf numFmtId="0" fontId="0" fillId="3" borderId="12" xfId="0" applyFill="1" applyBorder="1" applyAlignment="1">
      <alignment vertical="center" wrapText="1"/>
    </xf>
    <xf numFmtId="0" fontId="22" fillId="5" borderId="1" xfId="0" applyFont="1" applyFill="1" applyBorder="1" applyAlignment="1">
      <alignment horizontal="center"/>
    </xf>
    <xf numFmtId="14" fontId="2" fillId="0" borderId="20" xfId="0" applyNumberFormat="1" applyFont="1" applyBorder="1" applyAlignment="1" applyProtection="1">
      <alignment horizontal="right"/>
      <protection locked="0"/>
    </xf>
    <xf numFmtId="14" fontId="2" fillId="0" borderId="21" xfId="0" applyNumberFormat="1" applyFont="1" applyBorder="1" applyAlignment="1" applyProtection="1">
      <alignment horizontal="right"/>
      <protection locked="0"/>
    </xf>
    <xf numFmtId="0" fontId="2" fillId="4" borderId="1" xfId="0" applyFont="1" applyFill="1" applyBorder="1" applyAlignment="1">
      <alignment horizontal="center"/>
    </xf>
    <xf numFmtId="0" fontId="0" fillId="0" borderId="1" xfId="0" applyBorder="1" applyAlignment="1">
      <alignment horizontal="center"/>
    </xf>
  </cellXfs>
  <cellStyles count="4">
    <cellStyle name="Hyperlink 2" xfId="3" xr:uid="{00000000-0005-0000-0000-000000000000}"/>
    <cellStyle name="Normal" xfId="0" builtinId="0"/>
    <cellStyle name="Normal 2" xfId="2" xr:uid="{00000000-0005-0000-0000-000002000000}"/>
    <cellStyle name="Normal 3" xfId="1" xr:uid="{00000000-0005-0000-0000-000003000000}"/>
  </cellStyles>
  <dxfs count="511">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auto="1"/>
      </font>
      <fill>
        <patternFill>
          <bgColor theme="2" tint="-9.9948118533890809E-2"/>
        </patternFill>
      </fill>
    </dxf>
    <dxf>
      <font>
        <color rgb="FF006100"/>
      </font>
      <fill>
        <patternFill>
          <bgColor rgb="FFC6EFCE"/>
        </patternFill>
      </fill>
    </dxf>
    <dxf>
      <font>
        <color auto="1"/>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C6EFCE"/>
        </patternFill>
      </fill>
    </dxf>
    <dxf>
      <font>
        <color auto="1"/>
      </font>
      <fill>
        <patternFill>
          <bgColor rgb="FFFFC7CE"/>
        </patternFill>
      </fill>
    </dxf>
    <dxf>
      <font>
        <color auto="1"/>
      </font>
      <fill>
        <patternFill>
          <bgColor rgb="FFFFFFCC"/>
        </patternFill>
      </fill>
    </dxf>
    <dxf>
      <font>
        <color auto="1"/>
      </font>
      <fill>
        <patternFill>
          <bgColor rgb="FFFFFFCC"/>
        </patternFill>
      </fill>
    </dxf>
    <dxf>
      <font>
        <color auto="1"/>
      </font>
      <fill>
        <patternFill>
          <bgColor rgb="FFFFC7CE"/>
        </patternFill>
      </fill>
    </dxf>
    <dxf>
      <font>
        <color auto="1"/>
      </font>
      <fill>
        <patternFill>
          <bgColor rgb="FFC6EFCE"/>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C6EFCE"/>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rgb="FFC00000"/>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ill>
        <patternFill>
          <bgColor theme="2"/>
        </patternFill>
      </fill>
    </dxf>
    <dxf>
      <font>
        <color auto="1"/>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C6EFCE"/>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C6EFCE"/>
        </patternFill>
      </fill>
    </dxf>
    <dxf>
      <font>
        <color auto="1"/>
      </font>
      <fill>
        <patternFill>
          <bgColor rgb="FFFFFFCC"/>
        </patternFill>
      </fill>
    </dxf>
    <dxf>
      <font>
        <color auto="1"/>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C00000"/>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7CE"/>
        </patternFill>
      </fill>
    </dxf>
    <dxf>
      <fill>
        <patternFill>
          <bgColor theme="2"/>
        </patternFill>
      </fill>
    </dxf>
    <dxf>
      <font>
        <color auto="1"/>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C6EFCE"/>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FFC7CE"/>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C6EFCE"/>
        </patternFill>
      </fill>
    </dxf>
    <dxf>
      <font>
        <color auto="1"/>
      </font>
      <fill>
        <patternFill>
          <bgColor rgb="FFC6EFCE"/>
        </patternFill>
      </fill>
    </dxf>
    <dxf>
      <font>
        <color auto="1"/>
      </font>
      <fill>
        <patternFill>
          <bgColor rgb="FFFFC7CE"/>
        </patternFill>
      </fill>
    </dxf>
    <dxf>
      <font>
        <color auto="1"/>
      </font>
      <fill>
        <patternFill>
          <bgColor rgb="FFFFFFCC"/>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7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7CE"/>
        </patternFill>
      </fill>
    </dxf>
    <dxf>
      <font>
        <color rgb="FFC00000"/>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ont>
        <color rgb="FF006100"/>
      </font>
      <fill>
        <patternFill>
          <bgColor rgb="FFC6EFCE"/>
        </patternFill>
      </fill>
    </dxf>
    <dxf>
      <font>
        <color rgb="FFC00000"/>
      </font>
      <fill>
        <patternFill>
          <bgColor rgb="FFFFC7CE"/>
        </patternFill>
      </fill>
    </dxf>
    <dxf>
      <fill>
        <patternFill>
          <bgColor theme="2"/>
        </patternFill>
      </fill>
    </dxf>
    <dxf>
      <font>
        <color rgb="FF006100"/>
      </font>
      <fill>
        <patternFill>
          <bgColor rgb="FFC6EFCE"/>
        </patternFill>
      </fill>
    </dxf>
    <dxf>
      <font>
        <color rgb="FFC00000"/>
      </font>
      <fill>
        <patternFill>
          <bgColor rgb="FFFFC7CE"/>
        </patternFill>
      </fill>
    </dxf>
    <dxf>
      <font>
        <color rgb="FFC00000"/>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7CE"/>
        </patternFill>
      </fill>
    </dxf>
    <dxf>
      <fill>
        <patternFill>
          <bgColor theme="2"/>
        </patternFill>
      </fill>
    </dxf>
    <dxf>
      <font>
        <color rgb="FFC00000"/>
      </font>
      <fill>
        <patternFill>
          <bgColor rgb="FFFFC7CE"/>
        </patternFill>
      </fill>
    </dxf>
    <dxf>
      <font>
        <color rgb="FF006100"/>
      </font>
      <fill>
        <patternFill>
          <bgColor rgb="FFC6EFCE"/>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FFC7CE"/>
        </patternFill>
      </fill>
    </dxf>
    <dxf>
      <font>
        <color auto="1"/>
      </font>
      <fill>
        <patternFill>
          <bgColor rgb="FFC6EFCE"/>
        </patternFill>
      </fill>
    </dxf>
    <dxf>
      <font>
        <color auto="1"/>
      </font>
      <fill>
        <patternFill>
          <bgColor rgb="FFFFFFCC"/>
        </patternFill>
      </fill>
    </dxf>
    <dxf>
      <font>
        <color auto="1"/>
      </font>
      <fill>
        <patternFill>
          <bgColor rgb="FFFFFFCC"/>
        </patternFill>
      </fill>
    </dxf>
    <dxf>
      <font>
        <color auto="1"/>
      </font>
      <fill>
        <patternFill>
          <bgColor rgb="FFC6EFCE"/>
        </patternFill>
      </fill>
    </dxf>
    <dxf>
      <font>
        <color auto="1"/>
      </font>
      <fill>
        <patternFill>
          <bgColor rgb="FFFFC7CE"/>
        </patternFill>
      </fill>
    </dxf>
    <dxf>
      <font>
        <color auto="1"/>
      </font>
      <fill>
        <patternFill>
          <bgColor rgb="FFFFFFCC"/>
        </patternFill>
      </fill>
    </dxf>
    <dxf>
      <font>
        <color auto="1"/>
      </font>
      <fill>
        <patternFill>
          <bgColor rgb="FFFFC7CE"/>
        </patternFill>
      </fill>
    </dxf>
    <dxf>
      <font>
        <color auto="1"/>
      </font>
      <fill>
        <patternFill>
          <bgColor rgb="FFC6EFCE"/>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FFFFCC"/>
        </patternFill>
      </fill>
    </dxf>
    <dxf>
      <font>
        <color auto="1"/>
      </font>
      <fill>
        <patternFill>
          <bgColor rgb="FFC6EFCE"/>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FFC7CE"/>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FFC7CE"/>
        </patternFill>
      </fill>
    </dxf>
    <dxf>
      <font>
        <color auto="1"/>
      </font>
      <fill>
        <patternFill>
          <bgColor rgb="FFC6EFCE"/>
        </patternFill>
      </fill>
    </dxf>
    <dxf>
      <font>
        <color auto="1"/>
      </font>
      <fill>
        <patternFill>
          <bgColor rgb="FFFFFFCC"/>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FFC7CE"/>
        </patternFill>
      </fill>
    </dxf>
    <dxf>
      <font>
        <color auto="1"/>
      </font>
      <fill>
        <patternFill>
          <bgColor rgb="FFFFFFCC"/>
        </patternFill>
      </fill>
    </dxf>
    <dxf>
      <font>
        <color auto="1"/>
      </font>
      <fill>
        <patternFill>
          <bgColor rgb="FFC6EFCE"/>
        </patternFill>
      </fill>
    </dxf>
    <dxf>
      <font>
        <color auto="1"/>
      </font>
      <fill>
        <patternFill>
          <bgColor rgb="FFC6EFCE"/>
        </patternFill>
      </fill>
    </dxf>
    <dxf>
      <font>
        <color auto="1"/>
      </font>
      <fill>
        <patternFill>
          <bgColor rgb="FFFFFFCC"/>
        </patternFill>
      </fill>
    </dxf>
    <dxf>
      <font>
        <color auto="1"/>
      </font>
      <fill>
        <patternFill>
          <bgColor rgb="FFFFC7CE"/>
        </patternFill>
      </fill>
    </dxf>
    <dxf>
      <alignment vertical="top"/>
    </dxf>
    <dxf>
      <alignment vertical="top"/>
    </dxf>
    <dxf>
      <alignment vertical="top"/>
    </dxf>
    <dxf>
      <alignment wrapText="1"/>
    </dxf>
    <dxf>
      <alignment wrapText="1"/>
    </dxf>
    <dxf>
      <alignment wrapText="1"/>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wrapText="1"/>
    </dxf>
    <dxf>
      <alignment wrapText="1"/>
    </dxf>
    <dxf>
      <alignment wrapText="1"/>
    </dxf>
    <dxf>
      <alignment wrapText="1"/>
    </dxf>
    <dxf>
      <alignment wrapText="1"/>
    </dxf>
    <dxf>
      <alignment wrapText="1"/>
    </dxf>
    <dxf>
      <alignment wrapText="1"/>
    </dxf>
    <dxf>
      <alignment wrapText="1"/>
    </dxf>
    <dxf>
      <alignment wrapText="1"/>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s>
  <tableStyles count="0" defaultTableStyle="TableStyleMedium2" defaultPivotStyle="PivotStyleLight16"/>
  <colors>
    <mruColors>
      <color rgb="FF0000FF"/>
      <color rgb="FF66FFFF"/>
      <color rgb="FFFFFFCC"/>
      <color rgb="FFFFC7CE"/>
      <color rgb="FFC6EFCE"/>
      <color rgb="FF0061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4.xml"/><Relationship Id="rId2" Type="http://schemas.openxmlformats.org/officeDocument/2006/relationships/worksheet" Target="worksheets/sheet2.xml"/><Relationship Id="rId16" Type="http://schemas.openxmlformats.org/officeDocument/2006/relationships/pivotCacheDefinition" Target="pivotCache/pivotCacheDefinition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pivotCacheDefinition" Target="pivotCache/pivotCacheDefinition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s-AR"/>
        </a:p>
      </c:txPr>
    </c:title>
    <c:autoTitleDeleted val="0"/>
    <c:plotArea>
      <c:layout/>
      <c:pieChart>
        <c:varyColors val="1"/>
        <c:ser>
          <c:idx val="0"/>
          <c:order val="0"/>
          <c:tx>
            <c:strRef>
              <c:f>Avance!$B$13</c:f>
              <c:strCache>
                <c:ptCount val="1"/>
                <c:pt idx="0">
                  <c:v>Total Puntos Check list</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ABAF-440B-B291-A3B47CEF63C1}"/>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ABAF-440B-B291-A3B47CEF63C1}"/>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ABAF-440B-B291-A3B47CEF63C1}"/>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1E41-4006-B4BB-A5EF2623908B}"/>
              </c:ext>
            </c:extLst>
          </c:dPt>
          <c:dLbls>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0">
                <a:spAutoFit/>
              </a:bodyPr>
              <a:lstStyle/>
              <a:p>
                <a:pPr algn="ctr">
                  <a:defRPr lang="en-US" sz="900" b="1" i="0" u="none" strike="noStrike" kern="1200" baseline="0">
                    <a:solidFill>
                      <a:schemeClr val="lt1"/>
                    </a:solidFill>
                    <a:latin typeface="+mn-lt"/>
                    <a:ea typeface="+mn-ea"/>
                    <a:cs typeface="+mn-cs"/>
                  </a:defRPr>
                </a:pPr>
                <a:endParaRPr lang="es-AR"/>
              </a:p>
            </c:txPr>
            <c:dLblPos val="ctr"/>
            <c:showLegendKey val="0"/>
            <c:showVal val="0"/>
            <c:showCatName val="0"/>
            <c:showSerName val="0"/>
            <c:showPercent val="1"/>
            <c:showBubbleSize val="0"/>
            <c:showLeaderLines val="0"/>
            <c:extLst>
              <c:ext xmlns:c15="http://schemas.microsoft.com/office/drawing/2012/chart" uri="{CE6537A1-D6FC-4f65-9D91-7224C49458BB}"/>
            </c:extLst>
          </c:dLbls>
          <c:cat>
            <c:strRef>
              <c:f>Avance!$C$17:$F$17</c:f>
              <c:strCache>
                <c:ptCount val="4"/>
                <c:pt idx="0">
                  <c:v>Satisfactorio</c:v>
                </c:pt>
                <c:pt idx="1">
                  <c:v>No Satisfactorio</c:v>
                </c:pt>
                <c:pt idx="2">
                  <c:v>No Aplica</c:v>
                </c:pt>
                <c:pt idx="3">
                  <c:v>Pendiente</c:v>
                </c:pt>
              </c:strCache>
            </c:strRef>
          </c:cat>
          <c:val>
            <c:numRef>
              <c:f>Avance!$C$22:$F$22</c:f>
              <c:numCache>
                <c:formatCode>0%</c:formatCode>
                <c:ptCount val="4"/>
                <c:pt idx="0">
                  <c:v>0.98190789473684215</c:v>
                </c:pt>
                <c:pt idx="1">
                  <c:v>0</c:v>
                </c:pt>
                <c:pt idx="2">
                  <c:v>1.8092105263157895E-2</c:v>
                </c:pt>
                <c:pt idx="3">
                  <c:v>0</c:v>
                </c:pt>
              </c:numCache>
            </c:numRef>
          </c:val>
          <c:extLst>
            <c:ext xmlns:c16="http://schemas.microsoft.com/office/drawing/2014/chart" uri="{C3380CC4-5D6E-409C-BE32-E72D297353CC}">
              <c16:uniqueId val="{00000000-77CB-45A8-A56D-D8D86D10538C}"/>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s-A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s-A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s-AR"/>
        </a:p>
      </c:txPr>
    </c:title>
    <c:autoTitleDeleted val="0"/>
    <c:plotArea>
      <c:layout/>
      <c:pieChart>
        <c:varyColors val="1"/>
        <c:ser>
          <c:idx val="0"/>
          <c:order val="0"/>
          <c:tx>
            <c:strRef>
              <c:f>Avance!$B$9</c:f>
              <c:strCache>
                <c:ptCount val="1"/>
                <c:pt idx="0">
                  <c:v>C. Equipo de Torre</c:v>
                </c:pt>
              </c:strCache>
            </c:strRef>
          </c:tx>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A952-4C41-8290-398304F71959}"/>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A952-4C41-8290-398304F71959}"/>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5-A952-4C41-8290-398304F71959}"/>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7-CB6E-4C56-9D75-61293ADADDD5}"/>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AR"/>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Avance!$C$17:$F$17</c:f>
              <c:strCache>
                <c:ptCount val="4"/>
                <c:pt idx="0">
                  <c:v>Satisfactorio</c:v>
                </c:pt>
                <c:pt idx="1">
                  <c:v>No Satisfactorio</c:v>
                </c:pt>
                <c:pt idx="2">
                  <c:v>No Aplica</c:v>
                </c:pt>
                <c:pt idx="3">
                  <c:v>Pendiente</c:v>
                </c:pt>
              </c:strCache>
            </c:strRef>
          </c:cat>
          <c:val>
            <c:numRef>
              <c:f>Avance!$C$18:$F$18</c:f>
              <c:numCache>
                <c:formatCode>0%</c:formatCode>
                <c:ptCount val="4"/>
                <c:pt idx="0">
                  <c:v>1</c:v>
                </c:pt>
                <c:pt idx="1">
                  <c:v>0</c:v>
                </c:pt>
                <c:pt idx="2">
                  <c:v>0</c:v>
                </c:pt>
                <c:pt idx="3">
                  <c:v>0</c:v>
                </c:pt>
              </c:numCache>
            </c:numRef>
          </c:val>
          <c:extLst>
            <c:ext xmlns:c16="http://schemas.microsoft.com/office/drawing/2014/chart" uri="{C3380CC4-5D6E-409C-BE32-E72D297353CC}">
              <c16:uniqueId val="{00000006-A952-4C41-8290-398304F71959}"/>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A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A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s-AR"/>
        </a:p>
      </c:txPr>
    </c:title>
    <c:autoTitleDeleted val="0"/>
    <c:plotArea>
      <c:layout/>
      <c:pieChart>
        <c:varyColors val="1"/>
        <c:ser>
          <c:idx val="0"/>
          <c:order val="0"/>
          <c:tx>
            <c:strRef>
              <c:f>Avance!$B$10</c:f>
              <c:strCache>
                <c:ptCount val="1"/>
                <c:pt idx="0">
                  <c:v>D. Sistema Lodo</c:v>
                </c:pt>
              </c:strCache>
            </c:strRef>
          </c:tx>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8B7B-4DA0-AACD-12E24F6A6667}"/>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8B7B-4DA0-AACD-12E24F6A6667}"/>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5-8B7B-4DA0-AACD-12E24F6A6667}"/>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7-E670-4149-B818-2C9EC46F778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AR"/>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Avance!$C$17:$F$17</c:f>
              <c:strCache>
                <c:ptCount val="4"/>
                <c:pt idx="0">
                  <c:v>Satisfactorio</c:v>
                </c:pt>
                <c:pt idx="1">
                  <c:v>No Satisfactorio</c:v>
                </c:pt>
                <c:pt idx="2">
                  <c:v>No Aplica</c:v>
                </c:pt>
                <c:pt idx="3">
                  <c:v>Pendiente</c:v>
                </c:pt>
              </c:strCache>
            </c:strRef>
          </c:cat>
          <c:val>
            <c:numRef>
              <c:f>Avance!$C$19:$F$19</c:f>
              <c:numCache>
                <c:formatCode>0%</c:formatCode>
                <c:ptCount val="4"/>
                <c:pt idx="0">
                  <c:v>1</c:v>
                </c:pt>
                <c:pt idx="1">
                  <c:v>0</c:v>
                </c:pt>
                <c:pt idx="2">
                  <c:v>0</c:v>
                </c:pt>
                <c:pt idx="3">
                  <c:v>0</c:v>
                </c:pt>
              </c:numCache>
            </c:numRef>
          </c:val>
          <c:extLst>
            <c:ext xmlns:c16="http://schemas.microsoft.com/office/drawing/2014/chart" uri="{C3380CC4-5D6E-409C-BE32-E72D297353CC}">
              <c16:uniqueId val="{00000006-8B7B-4DA0-AACD-12E24F6A6667}"/>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A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A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s-AR"/>
        </a:p>
      </c:txPr>
    </c:title>
    <c:autoTitleDeleted val="0"/>
    <c:plotArea>
      <c:layout/>
      <c:pieChart>
        <c:varyColors val="1"/>
        <c:ser>
          <c:idx val="0"/>
          <c:order val="0"/>
          <c:tx>
            <c:strRef>
              <c:f>Avance!$B$11</c:f>
              <c:strCache>
                <c:ptCount val="1"/>
                <c:pt idx="0">
                  <c:v>E. Equipo Control de Pozo</c:v>
                </c:pt>
              </c:strCache>
            </c:strRef>
          </c:tx>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5117-426A-8582-3D6633A7615B}"/>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5117-426A-8582-3D6633A7615B}"/>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5-5117-426A-8582-3D6633A7615B}"/>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7-80EB-43BB-9F1E-5188FFB2AF4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AR"/>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Avance!$C$17:$F$17</c:f>
              <c:strCache>
                <c:ptCount val="4"/>
                <c:pt idx="0">
                  <c:v>Satisfactorio</c:v>
                </c:pt>
                <c:pt idx="1">
                  <c:v>No Satisfactorio</c:v>
                </c:pt>
                <c:pt idx="2">
                  <c:v>No Aplica</c:v>
                </c:pt>
                <c:pt idx="3">
                  <c:v>Pendiente</c:v>
                </c:pt>
              </c:strCache>
            </c:strRef>
          </c:cat>
          <c:val>
            <c:numRef>
              <c:f>Avance!$C$20:$F$20</c:f>
              <c:numCache>
                <c:formatCode>0%</c:formatCode>
                <c:ptCount val="4"/>
                <c:pt idx="0">
                  <c:v>0.92903225806451617</c:v>
                </c:pt>
                <c:pt idx="1">
                  <c:v>0</c:v>
                </c:pt>
                <c:pt idx="2">
                  <c:v>7.0967741935483872E-2</c:v>
                </c:pt>
                <c:pt idx="3">
                  <c:v>0</c:v>
                </c:pt>
              </c:numCache>
            </c:numRef>
          </c:val>
          <c:extLst>
            <c:ext xmlns:c16="http://schemas.microsoft.com/office/drawing/2014/chart" uri="{C3380CC4-5D6E-409C-BE32-E72D297353CC}">
              <c16:uniqueId val="{00000006-5117-426A-8582-3D6633A7615B}"/>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A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A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s-AR"/>
        </a:p>
      </c:txPr>
    </c:title>
    <c:autoTitleDeleted val="0"/>
    <c:plotArea>
      <c:layout/>
      <c:pieChart>
        <c:varyColors val="1"/>
        <c:ser>
          <c:idx val="0"/>
          <c:order val="0"/>
          <c:tx>
            <c:strRef>
              <c:f>Avance!$B$12</c:f>
              <c:strCache>
                <c:ptCount val="1"/>
                <c:pt idx="0">
                  <c:v>F. Planta de Poder</c:v>
                </c:pt>
              </c:strCache>
            </c:strRef>
          </c:tx>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1175-4F15-B444-EF9C0B9C619C}"/>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1175-4F15-B444-EF9C0B9C619C}"/>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5-1175-4F15-B444-EF9C0B9C619C}"/>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7-6EB7-4DCA-81CC-6712276AB2D2}"/>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AR"/>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Avance!$C$17:$F$17</c:f>
              <c:strCache>
                <c:ptCount val="4"/>
                <c:pt idx="0">
                  <c:v>Satisfactorio</c:v>
                </c:pt>
                <c:pt idx="1">
                  <c:v>No Satisfactorio</c:v>
                </c:pt>
                <c:pt idx="2">
                  <c:v>No Aplica</c:v>
                </c:pt>
                <c:pt idx="3">
                  <c:v>Pendiente</c:v>
                </c:pt>
              </c:strCache>
            </c:strRef>
          </c:cat>
          <c:val>
            <c:numRef>
              <c:f>Avance!$C$21:$F$21</c:f>
              <c:numCache>
                <c:formatCode>0%</c:formatCode>
                <c:ptCount val="4"/>
                <c:pt idx="0">
                  <c:v>1</c:v>
                </c:pt>
                <c:pt idx="1">
                  <c:v>0</c:v>
                </c:pt>
                <c:pt idx="2">
                  <c:v>0</c:v>
                </c:pt>
                <c:pt idx="3">
                  <c:v>0</c:v>
                </c:pt>
              </c:numCache>
            </c:numRef>
          </c:val>
          <c:extLst>
            <c:ext xmlns:c16="http://schemas.microsoft.com/office/drawing/2014/chart" uri="{C3380CC4-5D6E-409C-BE32-E72D297353CC}">
              <c16:uniqueId val="{00000006-1175-4F15-B444-EF9C0B9C619C}"/>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A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A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s-ES"/>
              <a:t>Acciones Criticas</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s-AR"/>
        </a:p>
      </c:txPr>
    </c:title>
    <c:autoTitleDeleted val="0"/>
    <c:plotArea>
      <c:layout>
        <c:manualLayout>
          <c:layoutTarget val="inner"/>
          <c:xMode val="edge"/>
          <c:yMode val="edge"/>
          <c:x val="0.10840696228760878"/>
          <c:y val="0.1756005329751518"/>
          <c:w val="0.81476502279320351"/>
          <c:h val="0.62928374871777681"/>
        </c:manualLayout>
      </c:layout>
      <c:barChart>
        <c:barDir val="col"/>
        <c:grouping val="clustered"/>
        <c:varyColors val="0"/>
        <c:ser>
          <c:idx val="0"/>
          <c:order val="0"/>
          <c:tx>
            <c:strRef>
              <c:f>Avance!$I$8</c:f>
              <c:strCache>
                <c:ptCount val="1"/>
                <c:pt idx="0">
                  <c:v>Acciones Criticas Pendientes</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s-AR"/>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Avance!$B$9:$B$12</c:f>
              <c:strCache>
                <c:ptCount val="4"/>
                <c:pt idx="0">
                  <c:v>C. Equipo de Torre</c:v>
                </c:pt>
                <c:pt idx="1">
                  <c:v>D. Sistema Lodo</c:v>
                </c:pt>
                <c:pt idx="2">
                  <c:v>E. Equipo Control de Pozo</c:v>
                </c:pt>
                <c:pt idx="3">
                  <c:v>F. Planta de Poder</c:v>
                </c:pt>
              </c:strCache>
            </c:strRef>
          </c:cat>
          <c:val>
            <c:numRef>
              <c:f>Avance!$I$9:$I$12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8-8DED-4EEA-946E-9554636E5095}"/>
            </c:ext>
          </c:extLst>
        </c:ser>
        <c:dLbls>
          <c:dLblPos val="inEnd"/>
          <c:showLegendKey val="0"/>
          <c:showVal val="1"/>
          <c:showCatName val="0"/>
          <c:showSerName val="0"/>
          <c:showPercent val="0"/>
          <c:showBubbleSize val="0"/>
        </c:dLbls>
        <c:gapWidth val="65"/>
        <c:axId val="591038960"/>
        <c:axId val="912430896"/>
      </c:barChart>
      <c:catAx>
        <c:axId val="591038960"/>
        <c:scaling>
          <c:orientation val="minMax"/>
        </c:scaling>
        <c:delete val="0"/>
        <c:axPos val="b"/>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s-AR"/>
          </a:p>
        </c:txPr>
        <c:crossAx val="912430896"/>
        <c:crosses val="autoZero"/>
        <c:auto val="1"/>
        <c:lblAlgn val="ctr"/>
        <c:lblOffset val="100"/>
        <c:noMultiLvlLbl val="0"/>
      </c:catAx>
      <c:valAx>
        <c:axId val="912430896"/>
        <c:scaling>
          <c:orientation val="minMax"/>
        </c:scaling>
        <c:delete val="1"/>
        <c:axPos val="l"/>
        <c:numFmt formatCode="General" sourceLinked="1"/>
        <c:majorTickMark val="none"/>
        <c:minorTickMark val="none"/>
        <c:tickLblPos val="nextTo"/>
        <c:crossAx val="5910389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s-A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344">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344">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4.xml><?xml version="1.0" encoding="utf-8"?>
<cs:chartStyle xmlns:cs="http://schemas.microsoft.com/office/drawing/2012/chartStyle" xmlns:a="http://schemas.openxmlformats.org/drawingml/2006/main" id="344">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344">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6.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jpeg"/></Relationships>
</file>

<file path=xl/drawings/_rels/drawing7.xml.rels><?xml version="1.0" encoding="UTF-8" standalone="yes"?>
<Relationships xmlns="http://schemas.openxmlformats.org/package/2006/relationships"><Relationship Id="rId1" Type="http://schemas.openxmlformats.org/officeDocument/2006/relationships/image" Target="../media/image6.jpeg"/></Relationships>
</file>

<file path=xl/drawings/_rels/drawing8.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image" Target="../media/image7.jpe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1</xdr:col>
      <xdr:colOff>511967</xdr:colOff>
      <xdr:row>3</xdr:row>
      <xdr:rowOff>23812</xdr:rowOff>
    </xdr:from>
    <xdr:to>
      <xdr:col>3</xdr:col>
      <xdr:colOff>273842</xdr:colOff>
      <xdr:row>9</xdr:row>
      <xdr:rowOff>11906</xdr:rowOff>
    </xdr:to>
    <xdr:pic>
      <xdr:nvPicPr>
        <xdr:cNvPr id="4" name="Imagen 3" descr="Logo_300dpi_CMYK">
          <a:extLst>
            <a:ext uri="{FF2B5EF4-FFF2-40B4-BE49-F238E27FC236}">
              <a16:creationId xmlns:a16="http://schemas.microsoft.com/office/drawing/2014/main" id="{9111B306-18F9-4699-8429-68B92B960959}"/>
            </a:ext>
          </a:extLst>
        </xdr:cNvPr>
        <xdr:cNvPicPr/>
      </xdr:nvPicPr>
      <xdr:blipFill>
        <a:blip xmlns:r="http://schemas.openxmlformats.org/officeDocument/2006/relationships" r:embed="rId1">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773905" y="702468"/>
          <a:ext cx="1500187" cy="113109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137583</xdr:colOff>
      <xdr:row>1</xdr:row>
      <xdr:rowOff>42333</xdr:rowOff>
    </xdr:from>
    <xdr:to>
      <xdr:col>2</xdr:col>
      <xdr:colOff>878417</xdr:colOff>
      <xdr:row>5</xdr:row>
      <xdr:rowOff>52917</xdr:rowOff>
    </xdr:to>
    <xdr:pic>
      <xdr:nvPicPr>
        <xdr:cNvPr id="4" name="Imagen 3" descr="Logo_300dpi_CMYK">
          <a:extLst>
            <a:ext uri="{FF2B5EF4-FFF2-40B4-BE49-F238E27FC236}">
              <a16:creationId xmlns:a16="http://schemas.microsoft.com/office/drawing/2014/main" id="{418D42A9-812B-478C-87E3-1CA4538A935E}"/>
            </a:ext>
          </a:extLst>
        </xdr:cNvPr>
        <xdr:cNvPicPr/>
      </xdr:nvPicPr>
      <xdr:blipFill>
        <a:blip xmlns:r="http://schemas.openxmlformats.org/officeDocument/2006/relationships" r:embed="rId1">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391583" y="232833"/>
          <a:ext cx="1195917" cy="878417"/>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603251</xdr:colOff>
      <xdr:row>1</xdr:row>
      <xdr:rowOff>0</xdr:rowOff>
    </xdr:from>
    <xdr:to>
      <xdr:col>6</xdr:col>
      <xdr:colOff>1174750</xdr:colOff>
      <xdr:row>2</xdr:row>
      <xdr:rowOff>137583</xdr:rowOff>
    </xdr:to>
    <xdr:pic>
      <xdr:nvPicPr>
        <xdr:cNvPr id="3" name="Imagen 2" descr="Logo_300dpi_CMYK">
          <a:extLst>
            <a:ext uri="{FF2B5EF4-FFF2-40B4-BE49-F238E27FC236}">
              <a16:creationId xmlns:a16="http://schemas.microsoft.com/office/drawing/2014/main" id="{8298A835-8935-4D66-9D06-0F183A9A8893}"/>
            </a:ext>
          </a:extLst>
        </xdr:cNvPr>
        <xdr:cNvPicPr/>
      </xdr:nvPicPr>
      <xdr:blipFill>
        <a:blip xmlns:r="http://schemas.openxmlformats.org/officeDocument/2006/relationships" r:embed="rId1"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12636501" y="190500"/>
          <a:ext cx="571499" cy="433916"/>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381000</xdr:colOff>
      <xdr:row>1</xdr:row>
      <xdr:rowOff>42332</xdr:rowOff>
    </xdr:from>
    <xdr:to>
      <xdr:col>6</xdr:col>
      <xdr:colOff>984249</xdr:colOff>
      <xdr:row>2</xdr:row>
      <xdr:rowOff>169332</xdr:rowOff>
    </xdr:to>
    <xdr:pic>
      <xdr:nvPicPr>
        <xdr:cNvPr id="3" name="Imagen 2" descr="Logo_300dpi_CMYK">
          <a:extLst>
            <a:ext uri="{FF2B5EF4-FFF2-40B4-BE49-F238E27FC236}">
              <a16:creationId xmlns:a16="http://schemas.microsoft.com/office/drawing/2014/main" id="{1449CE30-C38B-4319-A90D-ADF760D270DC}"/>
            </a:ext>
          </a:extLst>
        </xdr:cNvPr>
        <xdr:cNvPicPr/>
      </xdr:nvPicPr>
      <xdr:blipFill>
        <a:blip xmlns:r="http://schemas.openxmlformats.org/officeDocument/2006/relationships" r:embed="rId1"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12065000" y="232832"/>
          <a:ext cx="603249" cy="423333"/>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656167</xdr:colOff>
      <xdr:row>1</xdr:row>
      <xdr:rowOff>63500</xdr:rowOff>
    </xdr:from>
    <xdr:to>
      <xdr:col>6</xdr:col>
      <xdr:colOff>1227667</xdr:colOff>
      <xdr:row>2</xdr:row>
      <xdr:rowOff>137585</xdr:rowOff>
    </xdr:to>
    <xdr:pic>
      <xdr:nvPicPr>
        <xdr:cNvPr id="4" name="Imagen 3" descr="Logo_300dpi_CMYK">
          <a:extLst>
            <a:ext uri="{FF2B5EF4-FFF2-40B4-BE49-F238E27FC236}">
              <a16:creationId xmlns:a16="http://schemas.microsoft.com/office/drawing/2014/main" id="{A4311059-76F6-45B2-8712-15AD96CF1EE3}"/>
            </a:ext>
          </a:extLst>
        </xdr:cNvPr>
        <xdr:cNvPicPr/>
      </xdr:nvPicPr>
      <xdr:blipFill>
        <a:blip xmlns:r="http://schemas.openxmlformats.org/officeDocument/2006/relationships" r:embed="rId1"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11969750" y="254000"/>
          <a:ext cx="571500" cy="370418"/>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423334</xdr:colOff>
      <xdr:row>1</xdr:row>
      <xdr:rowOff>31750</xdr:rowOff>
    </xdr:from>
    <xdr:to>
      <xdr:col>6</xdr:col>
      <xdr:colOff>1016000</xdr:colOff>
      <xdr:row>2</xdr:row>
      <xdr:rowOff>148168</xdr:rowOff>
    </xdr:to>
    <xdr:pic>
      <xdr:nvPicPr>
        <xdr:cNvPr id="3" name="Imagen 2" descr="Logo_300dpi_CMYK">
          <a:extLst>
            <a:ext uri="{FF2B5EF4-FFF2-40B4-BE49-F238E27FC236}">
              <a16:creationId xmlns:a16="http://schemas.microsoft.com/office/drawing/2014/main" id="{FD6F23F0-2915-454A-9E63-8BED5AF48F4B}"/>
            </a:ext>
          </a:extLst>
        </xdr:cNvPr>
        <xdr:cNvPicPr/>
      </xdr:nvPicPr>
      <xdr:blipFill>
        <a:blip xmlns:r="http://schemas.openxmlformats.org/officeDocument/2006/relationships" r:embed="rId1"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13324417" y="222250"/>
          <a:ext cx="592666" cy="412751"/>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899583</xdr:colOff>
      <xdr:row>1</xdr:row>
      <xdr:rowOff>21166</xdr:rowOff>
    </xdr:from>
    <xdr:to>
      <xdr:col>5</xdr:col>
      <xdr:colOff>1502833</xdr:colOff>
      <xdr:row>2</xdr:row>
      <xdr:rowOff>127000</xdr:rowOff>
    </xdr:to>
    <xdr:pic>
      <xdr:nvPicPr>
        <xdr:cNvPr id="3" name="Imagen 2" descr="Logo_300dpi_CMYK">
          <a:extLst>
            <a:ext uri="{FF2B5EF4-FFF2-40B4-BE49-F238E27FC236}">
              <a16:creationId xmlns:a16="http://schemas.microsoft.com/office/drawing/2014/main" id="{CD4AF436-F84B-4FCD-851B-B82284BE9516}"/>
            </a:ext>
          </a:extLst>
        </xdr:cNvPr>
        <xdr:cNvPicPr/>
      </xdr:nvPicPr>
      <xdr:blipFill>
        <a:blip xmlns:r="http://schemas.openxmlformats.org/officeDocument/2006/relationships" r:embed="rId1"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11715750" y="211666"/>
          <a:ext cx="603250" cy="402167"/>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190500</xdr:colOff>
      <xdr:row>23</xdr:row>
      <xdr:rowOff>128586</xdr:rowOff>
    </xdr:from>
    <xdr:to>
      <xdr:col>4</xdr:col>
      <xdr:colOff>409575</xdr:colOff>
      <xdr:row>39</xdr:row>
      <xdr:rowOff>152399</xdr:rowOff>
    </xdr:to>
    <xdr:graphicFrame macro="">
      <xdr:nvGraphicFramePr>
        <xdr:cNvPr id="2" name="Gráfico 1">
          <a:extLst>
            <a:ext uri="{FF2B5EF4-FFF2-40B4-BE49-F238E27FC236}">
              <a16:creationId xmlns:a16="http://schemas.microsoft.com/office/drawing/2014/main" id="{F556E6E6-D445-409B-AF66-B08809E408E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161925</xdr:colOff>
      <xdr:row>41</xdr:row>
      <xdr:rowOff>77862</xdr:rowOff>
    </xdr:from>
    <xdr:to>
      <xdr:col>4</xdr:col>
      <xdr:colOff>381000</xdr:colOff>
      <xdr:row>57</xdr:row>
      <xdr:rowOff>101675</xdr:rowOff>
    </xdr:to>
    <xdr:graphicFrame macro="">
      <xdr:nvGraphicFramePr>
        <xdr:cNvPr id="4" name="Gráfico 3">
          <a:extLst>
            <a:ext uri="{FF2B5EF4-FFF2-40B4-BE49-F238E27FC236}">
              <a16:creationId xmlns:a16="http://schemas.microsoft.com/office/drawing/2014/main" id="{93CA0870-B900-4A29-AB30-01A8AFA1C3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161925</xdr:colOff>
      <xdr:row>58</xdr:row>
      <xdr:rowOff>37689</xdr:rowOff>
    </xdr:from>
    <xdr:to>
      <xdr:col>4</xdr:col>
      <xdr:colOff>381000</xdr:colOff>
      <xdr:row>74</xdr:row>
      <xdr:rowOff>61502</xdr:rowOff>
    </xdr:to>
    <xdr:graphicFrame macro="">
      <xdr:nvGraphicFramePr>
        <xdr:cNvPr id="5" name="Gráfico 4">
          <a:extLst>
            <a:ext uri="{FF2B5EF4-FFF2-40B4-BE49-F238E27FC236}">
              <a16:creationId xmlns:a16="http://schemas.microsoft.com/office/drawing/2014/main" id="{C1147F3F-036F-4D26-A36A-2E20CB92B2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28575</xdr:colOff>
      <xdr:row>41</xdr:row>
      <xdr:rowOff>58812</xdr:rowOff>
    </xdr:from>
    <xdr:to>
      <xdr:col>10</xdr:col>
      <xdr:colOff>314325</xdr:colOff>
      <xdr:row>57</xdr:row>
      <xdr:rowOff>82625</xdr:rowOff>
    </xdr:to>
    <xdr:graphicFrame macro="">
      <xdr:nvGraphicFramePr>
        <xdr:cNvPr id="6" name="Gráfico 5">
          <a:extLst>
            <a:ext uri="{FF2B5EF4-FFF2-40B4-BE49-F238E27FC236}">
              <a16:creationId xmlns:a16="http://schemas.microsoft.com/office/drawing/2014/main" id="{99EC3CC2-9C28-43B0-B037-B15ADA7C78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28575</xdr:colOff>
      <xdr:row>58</xdr:row>
      <xdr:rowOff>18639</xdr:rowOff>
    </xdr:from>
    <xdr:to>
      <xdr:col>10</xdr:col>
      <xdr:colOff>314325</xdr:colOff>
      <xdr:row>74</xdr:row>
      <xdr:rowOff>42452</xdr:rowOff>
    </xdr:to>
    <xdr:graphicFrame macro="">
      <xdr:nvGraphicFramePr>
        <xdr:cNvPr id="7" name="Gráfico 6">
          <a:extLst>
            <a:ext uri="{FF2B5EF4-FFF2-40B4-BE49-F238E27FC236}">
              <a16:creationId xmlns:a16="http://schemas.microsoft.com/office/drawing/2014/main" id="{BBA80DA6-DA70-4C57-85D3-CBB77C996D2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0</xdr:colOff>
      <xdr:row>24</xdr:row>
      <xdr:rowOff>0</xdr:rowOff>
    </xdr:from>
    <xdr:to>
      <xdr:col>10</xdr:col>
      <xdr:colOff>333375</xdr:colOff>
      <xdr:row>40</xdr:row>
      <xdr:rowOff>23813</xdr:rowOff>
    </xdr:to>
    <xdr:graphicFrame macro="">
      <xdr:nvGraphicFramePr>
        <xdr:cNvPr id="9" name="Gráfico 8">
          <a:extLst>
            <a:ext uri="{FF2B5EF4-FFF2-40B4-BE49-F238E27FC236}">
              <a16:creationId xmlns:a16="http://schemas.microsoft.com/office/drawing/2014/main" id="{B4AB3545-5AC7-45B8-ADC8-D91239EB9B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xdr:col>
      <xdr:colOff>391582</xdr:colOff>
      <xdr:row>1</xdr:row>
      <xdr:rowOff>63500</xdr:rowOff>
    </xdr:from>
    <xdr:to>
      <xdr:col>1</xdr:col>
      <xdr:colOff>1365249</xdr:colOff>
      <xdr:row>4</xdr:row>
      <xdr:rowOff>52917</xdr:rowOff>
    </xdr:to>
    <xdr:pic>
      <xdr:nvPicPr>
        <xdr:cNvPr id="10" name="Imagen 9" descr="Logo_300dpi_CMYK">
          <a:extLst>
            <a:ext uri="{FF2B5EF4-FFF2-40B4-BE49-F238E27FC236}">
              <a16:creationId xmlns:a16="http://schemas.microsoft.com/office/drawing/2014/main" id="{5E1CE2CC-289F-4D2F-B5AA-FB1C74FD0073}"/>
            </a:ext>
          </a:extLst>
        </xdr:cNvPr>
        <xdr:cNvPicPr/>
      </xdr:nvPicPr>
      <xdr:blipFill>
        <a:blip xmlns:r="http://schemas.openxmlformats.org/officeDocument/2006/relationships" r:embed="rId7"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730249" y="254000"/>
          <a:ext cx="973667" cy="666750"/>
        </a:xfrm>
        <a:prstGeom prst="rect">
          <a:avLst/>
        </a:prstGeom>
        <a:noFill/>
        <a:ln>
          <a:noFill/>
        </a:ln>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istrador" refreshedDate="44133.292495833331" createdVersion="6" refreshedVersion="6" minRefreshableVersion="3" recordCount="283" xr:uid="{AFB3CE73-0B2A-491E-AB2D-83E657B51B8C}">
  <cacheSource type="worksheet">
    <worksheetSource ref="B10:G294" sheet="C. Equipo de Torre"/>
  </cacheSource>
  <cacheFields count="6">
    <cacheField name="C1" numFmtId="0">
      <sharedItems containsBlank="1" count="269">
        <s v="C1.1"/>
        <s v="C1.2"/>
        <s v="C1.3"/>
        <s v="C1.4"/>
        <s v="C1.5"/>
        <s v="C1.6"/>
        <s v="C1.7"/>
        <s v="C1.8"/>
        <s v="C1.9"/>
        <s v="C1.10"/>
        <s v="C1.11"/>
        <s v="C1.12"/>
        <s v="C1.13"/>
        <s v="C1.14"/>
        <s v="C1.15"/>
        <s v="C1.16"/>
        <s v="C1.17"/>
        <s v="C1.18"/>
        <s v="C1.19"/>
        <s v="C1.20"/>
        <s v="C1.21"/>
        <s v="C1.22"/>
        <s v="C1.23"/>
        <s v="C1.24"/>
        <m/>
        <s v="C2"/>
        <s v="C2.1"/>
        <s v="C2.2"/>
        <s v="C2.3"/>
        <s v="C2.4"/>
        <s v="C2.5"/>
        <s v="C2.6"/>
        <s v="C2.7"/>
        <s v="C2.8"/>
        <s v="C2.9"/>
        <s v="C2.10"/>
        <s v="C2.11"/>
        <s v="C2.12"/>
        <s v="C2.13"/>
        <s v="C2.14"/>
        <s v="C2.15"/>
        <s v="C2.16"/>
        <s v="C2.17"/>
        <s v="C2.18"/>
        <s v="C2.19"/>
        <s v="C2.20"/>
        <s v="C2.21"/>
        <s v="C2.22"/>
        <s v="C2.23"/>
        <s v="C2.24"/>
        <s v="C2.25"/>
        <s v="C2.26"/>
        <s v="C2.27"/>
        <s v="C2.28"/>
        <s v="C2.29"/>
        <s v="C2.30"/>
        <s v="C3"/>
        <s v="C3.1"/>
        <s v="C3.2"/>
        <s v="C3.3"/>
        <s v="C3.4"/>
        <s v="C3.5"/>
        <s v="C3.6"/>
        <s v="C3.7"/>
        <s v="C3.8"/>
        <s v="C3.9"/>
        <s v="C3.10"/>
        <s v="C3.11"/>
        <s v="C3.12"/>
        <s v="C3.13"/>
        <s v="C3.14"/>
        <s v="C3.15"/>
        <s v="C3.16"/>
        <s v="C3.17"/>
        <s v="C3.18"/>
        <s v="C3.19"/>
        <s v="C3.20"/>
        <s v="C3.21"/>
        <s v="C3.22"/>
        <s v="C3.23"/>
        <s v="C3.24"/>
        <s v="C3.25"/>
        <s v="C3.26"/>
        <s v="C3.27"/>
        <s v="C3.28"/>
        <s v="C3.29"/>
        <s v="C3.30"/>
        <s v="C3.31"/>
        <s v="C3.32"/>
        <s v="C3.33"/>
        <s v="C3.34"/>
        <s v="C3.35"/>
        <s v="C3.36"/>
        <s v="C3.37"/>
        <s v="C3.38"/>
        <s v="C3.39"/>
        <s v="C3.40"/>
        <s v="C4"/>
        <s v="C4.1"/>
        <s v="C4.2"/>
        <s v="C4.3"/>
        <s v="C4.4"/>
        <s v="C4.5"/>
        <s v="C4.6"/>
        <s v="C4.7"/>
        <s v="C4.8"/>
        <s v="C4.9"/>
        <s v="C5"/>
        <s v="C5.1"/>
        <s v="C5.2"/>
        <s v="C5.3"/>
        <s v="C5.4"/>
        <s v="C5.5"/>
        <s v="C5.6"/>
        <s v="C5.7"/>
        <s v="C5.8"/>
        <s v="C5.9"/>
        <s v="C5.10"/>
        <s v="C6"/>
        <s v="C6.1"/>
        <s v="C6.2"/>
        <s v="C6.3"/>
        <s v="C6.4"/>
        <s v="C6.5"/>
        <s v="C6.6"/>
        <s v="C6.7"/>
        <s v="C6.8"/>
        <s v="C6.9"/>
        <s v="C6.10"/>
        <s v="C6.11"/>
        <s v="C6.12"/>
        <s v="C6.13"/>
        <s v="C6.14"/>
        <s v="C6.15"/>
        <s v="C6.16"/>
        <s v="C6.17"/>
        <s v="C6.18"/>
        <s v="C6.19"/>
        <s v="C6.20"/>
        <s v="C6.21"/>
        <s v="C6.22"/>
        <s v="C6.23"/>
        <s v="C7"/>
        <s v="C7.1"/>
        <s v="C7.2"/>
        <s v="C7.3"/>
        <s v="C7.4"/>
        <s v="C7.5"/>
        <s v="C7.6"/>
        <s v="C7.7"/>
        <s v="C7.8"/>
        <s v="C7.9"/>
        <s v="C7.10"/>
        <s v="C7.11"/>
        <s v="C7.12"/>
        <s v="C7.13"/>
        <s v="C7.14"/>
        <s v="C7.15"/>
        <s v="C7.16"/>
        <s v="C7.17"/>
        <s v="C7.18"/>
        <s v="C7.19"/>
        <s v="C7.20"/>
        <s v="C7.21"/>
        <s v="C7.22"/>
        <s v="C7.23"/>
        <s v="C7.24"/>
        <s v="C8"/>
        <s v="C8.1"/>
        <s v="C8.2"/>
        <s v="C8.3"/>
        <s v="C8.4"/>
        <s v="C9"/>
        <s v="C9.1"/>
        <s v="C9.2"/>
        <s v="C9.3"/>
        <s v="C9.4"/>
        <s v="C9.5"/>
        <s v="C9.6"/>
        <s v="C10"/>
        <s v="C10.1"/>
        <s v="C10.2"/>
        <s v="C10.3"/>
        <s v="C10.4"/>
        <s v="C10.5"/>
        <s v="C10.6"/>
        <s v="C10.7"/>
        <s v="C10.8"/>
        <s v="C10.9"/>
        <s v="C10.10"/>
        <s v="C10.11"/>
        <s v="C10.12"/>
        <s v="C11"/>
        <s v="C11.1"/>
        <s v="C11.2"/>
        <s v="C11.3"/>
        <s v="C11.4"/>
        <s v="C11.5"/>
        <s v="C11.6"/>
        <s v="C11.7"/>
        <s v="C11.8"/>
        <s v="C11.9"/>
        <s v="C11.10"/>
        <s v="C11.11"/>
        <s v="C11.12"/>
        <s v="C11.13"/>
        <s v="C11.14"/>
        <s v="C11.15"/>
        <s v="C11.16"/>
        <s v="C11.17"/>
        <s v="C11.18"/>
        <s v="C11.19"/>
        <s v="C11.20"/>
        <s v="C11.21"/>
        <s v="C11.22"/>
        <s v="C12"/>
        <s v="C12.1"/>
        <s v="C12.2"/>
        <s v="C12.3"/>
        <s v="C12.4"/>
        <s v="C12.5"/>
        <s v="C12.6"/>
        <s v="C12.7"/>
        <s v="C12.8"/>
        <s v="C12.9"/>
        <s v="C12.10"/>
        <s v="C12.11"/>
        <s v="C13"/>
        <s v="C13.1"/>
        <s v="C13.2"/>
        <s v="C13.3"/>
        <s v="C13.4"/>
        <s v="C13.5"/>
        <s v="C13.6"/>
        <s v="C13.7"/>
        <s v="C13.8"/>
        <s v="C13.9"/>
        <s v="C14"/>
        <s v="C14.1"/>
        <s v="C14.2"/>
        <s v="C14.3"/>
        <s v="C14.4"/>
        <s v="C14.5"/>
        <s v="C14.6"/>
        <s v="C14.7"/>
        <s v="C14.8"/>
        <s v="C14.9"/>
        <s v="C14.10"/>
        <s v="C14.11"/>
        <s v="C14.12"/>
        <s v="C14.13"/>
        <s v="C14.14"/>
        <s v="C15"/>
        <s v="C15.1"/>
        <s v="C15.2"/>
        <s v="C15.3"/>
        <s v="C15.4"/>
        <s v="C15.5"/>
        <s v="C15.6"/>
        <s v="C15.7"/>
        <s v="C15.8"/>
        <s v="C15.9"/>
        <s v="C15.10"/>
        <s v="C15.11"/>
        <s v="C15.12"/>
        <s v="C15.13"/>
        <s v="C15.14"/>
        <s v="C15.15"/>
        <s v="C15.16"/>
      </sharedItems>
    </cacheField>
    <cacheField name="Lista de verificación de la Torre y Subestructura" numFmtId="0">
      <sharedItems containsBlank="1" count="266" longText="1">
        <s v="Validar que este vigente la última inspección de categoría IV de la torre realizada según API. "/>
        <s v="¿Cuál es su capacidad de carga según API? ¿Cumple con lo requerido en el contrato?"/>
        <s v="Validar que exista un programa de inspección de la torre."/>
        <s v="Validar que la torre cumple las especificaciones del fabricante y que posee una placa con nombre, número de serie y capacidad, la cual debe estar siempre visible"/>
        <s v="Revisar que no hayan vigas y secciones transversales deformadas o dañadas "/>
        <s v="Validar que estén vigentes los informes de inspección no destructiva de todos los elementos que componen la torre y subestructura"/>
        <s v="Verificar que los peines del Piso de Enganche tengan instalados un sistema de retención secundario, cadenas o cables metálicos de seguridad aceptables. "/>
        <s v="Asegurarse de que los cables de los guinches hidráulicos o neumáticos no están rozando las vigas de la torre, ni los peines del Piso de Enganche o el marco de la torre"/>
        <s v="Validar que todos los cables portadores de carga de seguridad se encuentren instalados a un elemento de fijación certificado."/>
        <s v="Confirmar que la iluminación de la torre no deje puntos oscuros"/>
        <s v="Validar que todas las instalaciones de iluminación de la torre tengan instaladas retenciones secundarias."/>
        <s v="Verificar que existe un procedimiento y checklist para caída de objetos."/>
        <s v="¿Existe un programa de inspección para las líneas de izamiento del taladro? ¿Se ha reemplazo dicha línea de acuerdo a la cantidad de ciclos de levantar o bajar la torre  de acuerdo con el API?"/>
        <s v="El Enganchador debe estar asegurado correctamente contra caídas cuando trabaja en el piso de enganche"/>
        <s v="Revisar la condición mecánica de la línea de escape (Pirosalva) y sus puntos de anclaje. Asegurarse de tener la certificación vigente."/>
        <s v="Revisar las condiciones en que se encuentran las escaleras y plataformas, las barreras de cierre automático, los pasamanos y las guardas de la torre "/>
        <s v="Asegurar que la zona del piso de trabajo donde se apoyan los tiros (set back) este a nivel, sin deformaciones."/>
        <s v="Revisar la condición de la señalización para vuelos nocturnos (baliza) en la cima de la torre"/>
        <s v="Validar la certificación y la condición de las líneas, los ojos y los grilletes usados para colgar el bloque viajero (Que la capacidad de carga sea suficiente, incluyendo el peso del Top Drive)."/>
        <s v="Validar que todas las plataformas y las piezas abisagradas de la torre hayan sido aseguradas con retenciones secundarias, como cadenas o cables de seguridad"/>
        <s v="Validar que los grilletes que se usen en la torre deben estar certificados y ser de cuatro piezas"/>
        <s v="Asegurarse de que los cables de seguridad de las poleas de maniobra tengan una SWL (carga segura de trabajo) que sea al menos dos veces la SWL de los cables de levantamiento (impacto dinámico)."/>
        <s v="Validar que la tubería de alta presión del “Stand Pipe” esta asegurada con grampas con un certificado de fabricación de acuerdo a las cargas dinámicas y con inspección no destructiva vigente."/>
        <s v="Validar en caso que el mástil tenga modificaciones en la corona (respecto al diseño original) que cuenten con una VTA (elementos finitos o similares), la cual certifique la capacidad de carga idéntica a la de su diseño original."/>
        <m/>
        <s v="Lista de verificación del Cuadro (Drawwork)"/>
        <s v="Validar la fecha del último reacondicionamiento del Cuadro de Maniobra. Inspección no destructiva (NDT) y certificación vigentes. Diseño interno original del fabricante."/>
        <s v="Validar los informes y reportes de inspección no destructiva y certificación vigentes de las bandas del freno, discos de freno, trasmisión del freno y barra compensadora. "/>
        <s v="Validar los informes de desgaste de las bandas de freno, pastas de freno de los Cáliper y tambor o disco de freno "/>
        <s v="Validar si existe desgaste o juego en la transmisión del freno y adicionalmente para frenos a cinta, si los frenos patean."/>
        <s v="Validar que el Cuadro posee una parada de emergencia, así como la consola del perforador."/>
        <s v="Validar que el Cuadro esta con todas sus tapas debidamente aseguradas"/>
        <s v="Comprobar si los discos de freno no están desgastados o agrietados, también revisar los claros (Huelgos) y los límites de desgaste que figuran en el manual del fabricante. "/>
        <s v="Revisar el sistema hidráulico o neumático del freno de disco; revisar las presiones correctas de operación que figuran en el manual del fabricante. "/>
        <s v="Inspeccionar el desgaste de la línea de perforación y la ranura de Lebus. "/>
        <s v="Garantizar que queden al menos doce vueltas de cable de perforación en el tambor de frenado y que el bloque viajero esté en su posición más baja por encima de la mesa rotaria. (incluye TDS - Top Drive System)"/>
        <s v="Validar la condición de la abrazadera del cable de perforación en el extremo muerto del cable y detrás de la brida de la llanta del freno. Validar también última inspección no destructiva."/>
        <s v="Asegurarse de que haya suficiente cable de perforación para cubrir la duración del pozo."/>
        <s v="Validar la configuración de los rodillos de rebote del Cuadro (juego de 1/8 a 1/4 pulgadas)."/>
        <s v="Revisar que los pernos de la base tengan el torque adecuado."/>
        <s v="Asegurarse de que la presión del aceite de lubricación se encuentre en el rango requerido por el fabricante del equipo [para Cuadros National es de 20 a 50 psi (1,5 a 3,5 bar)]."/>
        <s v="Validar los informes mensuales de los análisis realizados a las muestras de aceite comparando los resultados con los informes de los meses anteriores."/>
        <s v="Revisar que las boquillas (Toberas interiores caja reductora) que rocían aceite no estén bloqueadas."/>
        <s v="Validar que se utilicen las juntas y sellador apropiado para las cubiertas y/o tapas  "/>
        <s v="Validar los registros históricos de inspección de la elongación de la cadena de trasmisión: la elongación máxima permitida es de 3% medida a lo largo de cinco eslabones"/>
        <s v="Revisar que el desgaste de los piñones y coronas esté dentro de los limites de acuerdo a la norma."/>
        <s v="Realizar una prueba de funcionamiento del Crown-O-Matic o del sistema equivalente. (Electrónico, switch de limite o switch mecánico)."/>
        <s v="Revisar la condición de las pastas del freno de emergencia, el freno de mano y el freno principal del tráiler de transporte de equipo (Aplica a Equipos Autotransportables)."/>
        <s v="Validar que cualquier motor de CC utilizado en áreas de peligro tenga instalado parachispas y calentadores con calificación EX (Si aplica)."/>
        <s v="Validar que los cables eléctricos y las cajas de conexión tengan calificación EX en Zona 1"/>
        <s v="Validar de que haya suficiente capacidad de agua de enfriamiento para las bandas de freno y el freno de corriente inducida Baylor (Por ejemplo mínimo 150 galones US por minuto = 570 litros por minuto cuando se esté utilizando una unidad tipo Baylor 7838)."/>
        <s v="Validar de que haya suficiente agua de enfriamiento para los frenos de disco."/>
        <s v="Verifique que la función de parada automática del sistema de perforación automática esté operativa haciendo que el perforador pruebe la función a diferentes velocidades. Cuando se suelta el joystick, debe moverse a la posición neutral y el Drawworks debe detenerse y el freno debe accionarse."/>
        <s v="Controles del cuadro de maniobras del operador debidamente etiquetados / identificados."/>
        <s v="Revise la consola de los perforadores en busca de medidores dañados o que funcionen mal."/>
        <s v="Realice una inspección visual externa del cuadro de maniobras. Busque cualquier cubierta protectora dañada o faltante. Pernos de fijación y abrazaderas flojos o faltantes. Preste especial atención a cualquier fuga de aceite, aire o agua. Verifique el nivel del aceite del carter. Compruebe que el Drawworks esté montado de forma segura y que el patín de montaje esté en buenas condiciones. Registre el número de serie."/>
        <s v="Lista de verificación del Top Drive"/>
        <s v="Verificar cuándo se realizó el último reacondicionamiento y si se llevaron a cabo las recomendaciones de seguridad del fabricante original."/>
        <s v="Validar que el Service Loop no tenga indicios de deterioro en su superficie y mover el bloque viajero hacia arriba y hacia abajo para comprobar que no roce contra otros objetos."/>
        <s v="Validar que haya repuestos disponibles para elementos críticos (por ejemplo: Service Loop, Motor del Top Drive, Encoder y Blower)"/>
        <s v="Validar que el marco de protección está bien asegurado."/>
        <s v="Validar que no hayan fugas de aceite."/>
        <s v="Revisar y registrar la frecuencia de toma de muestras y análisis de aceite. Verificar los resultados con los análisis anteriores."/>
        <s v="Validar a través de los registros del rodamiento de giro que sus juegos no excedan las especificaciones del Fabricante"/>
        <s v="Validar que exista un backup de conjunto de caño lavador (wash pipe) disponible en el Equipo."/>
        <s v="Revisar que se encuentren los compensadores en buenas condiciones."/>
        <s v="Validar los informes de inspección no destructiva Nivel III y IV vigente. Nota: se deben utilizar repuestos originales._x000a_   ·   Manejador de tubería_x000a_   ·   Eje principal / collar de carga_x000a_   ·   Válvula IBOP_x000a_   ·   Ganchos del elevador"/>
        <s v="Revisar las condiciones y la operación del sistema de inclinación."/>
        <s v="Validar que los cables eléctricos y las cajas de conexiones tengan la calificación EX correcta."/>
        <s v="Validar que los conectores del circuito hidráulico no tengan perdidas de aceite."/>
        <s v="¿Se han instalado cestas atrapa ruedas?"/>
        <s v="¿Se han implementado las últimas actualizaciones del fabricante original?"/>
        <s v="Revisar los registros del juego del rodamiento de giro."/>
        <s v="¿Las abrazaderas de seguridad están instaladas correctamente en las mangueras de lodo? _x000a_"/>
        <s v="Validar que las mangueras de lodo se inspeccionen en los intervalos recomendados por el fabricante."/>
        <s v="Validar que no esté expuesta la malla de acero por debajo del caucho externo de la manguera (ISS-059 Pautas de Inspección para mangueras de alta presión) ¿Hay una manguera de lodo de repuesto disponible en el Equipo? "/>
        <s v="Validar  los registros de inspección del grosor de las paredes del cuello de cisne (véase la Tabla 1 de API RP 574 para obtener los grosores originales de las paredes del tubo)."/>
        <s v="Verificar freno disco en buenas condiciones."/>
        <s v="Chequear conexiones de manipulador de tubería (Link Tilt)."/>
        <s v="Validar ultima inspección no destructiva del gancho (Lifting Point)."/>
        <s v="Verifique que la inspección de NDT de todas las áreas de carga de los rodamientos se haya llevado a cabo de acuerdo con las recomendaciones del fabricante."/>
        <s v="Existe un examen minucioso regular mediante desmantelamiento que haya sido realizado al menos cada 6 meses según API RP 8B?"/>
        <s v="Verifique el apagado automático, inicie el encastre y el período de pre-purga."/>
        <s v="Verifique que todas las luces indicadoras estén en buen estado."/>
        <s v="Verifique que todos los medidores sean para la escala y la operación adecuadas: medidor de torque (MdaN. y lb-ft), Medidor de ajuste de tubulares o torqueo (MdaN y lb-ft) e Indicador de velocidad de RPM."/>
        <s v="Verifique que se hayan instalado topes de riel adecuados."/>
        <s v="Verifique que el freno del motor funcione correctamente (lodo puede entrar en el freno y causar problemas)."/>
        <s v="Verifique el correcto funcionamiento del Ventilador."/>
        <s v="Verifique si el motor del Top Drive está operando correctamente en ambas direcciones."/>
        <s v="Observe y confirme la operación de la llave de torque."/>
        <s v="Verifique cuándo se cambió por última vez el aceite de la caja de engranajes."/>
        <s v="Compruebe que la calibración de todos los instrumentos, en particular los que muestran el torque, la presión y amperes, se hayan realziado regularmente, por ejemplo, anualmente."/>
        <s v="Accionar la válvula IBOP. Verifique que el ajuste de carrera sea correcto y verifique si la luz indicadora en la consola del perforador está encendida cuando la válvula está cerrada."/>
        <s v="Verifique que el torque arrestor y los pasadores del eje de suspensión estén retenidos con tuercas y chavetas."/>
        <s v="Verifique el interruptor de pérdida de presión de la bomba de aceite y el funcionamiento del sistema indicador."/>
        <s v="Verifique que los componentes críticos que comprenden la llavede torque sean verificados antes de perforar cualquier pozo y de forma regular durante la duración del mismo."/>
        <s v="Verifique el envejecimiento de las mangueras hidráulicas y las fugas."/>
        <s v="Lista de verificación de la Corona (Crown)"/>
        <s v="Revisar el desgaste de los perfiles de las poleas con galgas de acuerdo al cable que se utiliza."/>
        <s v="Asegurarse de que se haya realizado la inspección no destructiva y el desmontaje cada cinco años."/>
        <s v="Realizar una prueba de bamboleo con una barreta pequeña para revisar el desgaste del eje y los rodamientos de las poleas."/>
        <s v="Validar que los informes de inspección no destructiva del marco estén vigentes."/>
        <s v="Validar que las líneas y las boquillas de grasa estén en buenas condiciones."/>
        <s v="Asegurarse de que la entrada a la plataforma de la corona tenga una puerta o una barrera de cierre."/>
        <s v="Verificar que exista un sistema antidescarrilamiento para el conjunto de las poleas y las poleas individuales (si las hay)."/>
        <s v="Retirar el alquitrán y la grasa que se acumula debajo de las poleas."/>
        <s v="Asegurarse de que los amortiguadores de madera o de caucho (si existen) estén cubiertos de una malla de acero pesado y que esta malla tenga un cable de seguridad según lo recomendado por API."/>
        <s v="Lista de verificación de la unidad Swivel"/>
        <s v="Revisar los registros y la frecuencia de los análisis de aceite. Comparar los resultados con los análisis previos."/>
        <s v="Revisar que no hayan fugas de aceite en el sello inferior."/>
        <s v="Registrar el juego del rodamiento de empuje y utilizar un indicador de dial."/>
        <s v="Validar que se le realizaron inspecciones no destructivas en todas las áreas que soporten carga."/>
        <s v="Revisar los registros de inspección del grosor de las paredes del cuello de cisne (véase la Tabla 1 de API RP 574 para obtener los grosores originales de las paredes del tubo)."/>
        <s v="Asegurarse de que el cuello de cisne tenga instalada una conexión para las operaciones por línea."/>
        <s v="Asegurarse de que haya disponibilidad de por lo menos un caño lavador de repuesto, completamente ensamblado y preparado, con todos los sellos correctos."/>
        <s v="Verificar que se haya instalado un caño lavador (Wash Pipe) con sellos nuevos."/>
        <s v="Asegurarse de que las unidades giratorias de repuesto se almacenen en posición vertical."/>
        <s v="Asegurarse de que los tubos de lavado tengan instalados sellos de alta temperatura, si el contrato lo requiere."/>
        <s v="Lista de verificación del bloque viajero y gancho"/>
        <s v="Colgar el bloque viajero antes de su inspección y aislar el suministro de energía eléctrica del Cuadro (los SCR o los VFD)."/>
        <s v="Realizar una prueba de bamboleo sobre las poleas usando una barreta pequeña para verificar el juego."/>
        <s v="Confirmar que  las boquillas de grasa estén en buenas condiciones de funcionamiento."/>
        <s v="Validar de que se utilice una línea, pasa cabos y grilletes certificados para colgar el bloque, revisar que estos elementos tengan una capacidad de carga certificada igual al peso del bloque viajero, incluyendo la unidad de mando superior"/>
        <s v="Validar que las tapas de las poleas no estén dañadas."/>
        <s v="Validar que el gancho de elevación si está  equipado con un traba de seguridad u otro dispositivo equivalente para evitar que se levante o se baje accidentalmente la carga."/>
        <s v="Validar que las orejas del enlace hayan sido inspeccionados (6 meses y 5 años)."/>
        <s v="Validar que el gancho fue sometido a inspección no destructiva cada cinco años."/>
        <s v="Comprobar que se haya realizado mantenimiento (engrase)."/>
        <s v="Verificar que el gancho no tenga desgaste excesivo."/>
        <s v="El bloque viajero debe estar correctamente protegido."/>
        <s v="Verifique si hay pernos perdidos o sueltos, etc."/>
        <s v="Adecuada colocación del cable de perforación en el carrete."/>
        <s v="Línea de levantmiento del Drawworks en buen estado."/>
        <s v="Asegúrese de que haya un programa de seguimiento de toneladas-millas del cable de perforación y que el cable se deslice y corte cuando sea necesario según las recomendaciones en API RP 9B."/>
        <s v="Verifique que el desgaste del rodamiento se verifique regularmente."/>
        <s v="El Cable de perforación debe estar instalado correctamente en el ancla y apretado para no permitir que se zafe."/>
        <s v="La línea muerta está correctamente anclada."/>
        <s v="Cuando se calibró por última vez el indicador de peso? (debería realizarse periódicamente)."/>
        <s v="Se deben instalar paradas positivas en la parte inferior del bloque viajero / sistema de riel guía del TDS para ayudar a controlar el equipo en caso de un descenso descontrolado."/>
        <s v="Inspeccione el bloque viajero / sistema de riel guía del TDS por cualquier daño o evidencia de desalineación durante la operación. Si es posible, el bloque viajero y el TDS se deben subir y bajar del mástil a diferentes velocidades para investigar cualquier evidencia de atascamiento o desalineación."/>
        <s v="Lista de verificación de la mesa rotaria"/>
        <s v="Validar vigencia de la inspección no destructiva en los soportes de la mesa."/>
        <s v="Validar vigencia de Inspección Nivel IV durante el periodo del contrato."/>
        <s v="Validar que la carcasa del freno neumático se encuentre acorde a las especificaciones del Fabricante."/>
        <s v="Revisar en qué condiciones se encuentran la cadena y los piñones (extensión máxima de la cadena de 3% según API)."/>
        <s v="Validar de que los cables eléctricos y las cajas de conexión tengan la calificación EX requerida para la zona 1."/>
        <s v="Revisar la condición y la operación de la caja de engranajes; revisar el aceite para asegurarse de que no esté contaminado con agua."/>
        <s v="Revisar los informes de análisis de aceite y registrar la frecuencia de la toma de muestras de aceite. Comparar los resultados con los análisis previos."/>
        <s v="Revisar los registros de medición del contragolpe."/>
        <s v="Probar el funcionamiento de la mesa rotaria al 90% de las rpm máximas según el Manual del Fabricante, durante 30 minutos en el sentido de las agujas del reloj. Revisar la generación de calor, niveles de ruido y vibración. "/>
        <s v="Probar su funcionamiento en el sentido contrario a las agujas del reloj a una velocidad baja (por ejemplo 20 rpm) durante un período corto. Nota: No debe probarse en reversa durante períodos prolongados. "/>
        <s v="Revisar fecha del último cambio del rodamiento y condiciones de funcionamiento."/>
        <s v="Asegurarse de que los motores de CC tomen el aire de enfriamiento desde un punto alejado de las áreas peligrosas y que se instalen parachispas en la terminal de descarga de los motores de CC."/>
        <s v="Asegurarse de que haya un piso antideslizante alrededor de la meta rotatoria."/>
        <s v="Medir y registrar el desgaste en el buje principal y los insertos. Registrar la posición de las cuñas dentro de los insertos de la tubería de perforación del buje principal. "/>
        <s v="Realizar pruebas de funcionamiento en el sistema de bloqueo manual. "/>
        <s v="Verificar que la capacidad del “Mouse Hole” es acorde a lo requerido para las operaciones."/>
        <s v="Compruebe si los protectores de acoplamiento están instalados correctamente."/>
        <s v="Verifique el estado de todas las mangueras por envejecimiento y daños."/>
        <s v="Verifique el mecanismo y los engranajes de la transmisión."/>
        <s v="Verifique el mecanismo de bloqueo de la mesa para verificar el funcionamiento y el estado correctos de los resortes."/>
        <s v="Compruebe el estado de la superficie de fricción del freno del tambor."/>
        <s v="Verifique el estado de la caja del freno revisando condición y posible corrosión excesiva."/>
        <s v="Accione el freno giratorio y compruebe si hay fugas de aire."/>
        <s v="Compruebe que el sello del anillo de retención, el cable de bloqueo y la banda de retención aún estén en su lugar."/>
        <s v="Lista verificación del Cat Head Hidráulico"/>
        <s v="Validar que la carrera y el recorrido de la línea nominal de la cabeza del cilindro hidráulico sea la apropiada para el servicio."/>
        <s v="Validar que estén vigentes los certificados de las inspecciones no destructiva."/>
        <s v="Validar certificado y condiciones del cable de tiro."/>
        <s v="Realizar una prueba de funcionamiento y tracción mínima de los pistones de la llave de fuerza, en función de los requerimientos del pozo."/>
        <s v="Lista de verificación de Ironroughneck - Spinning Wrench"/>
        <s v="Validar que el modelo de la herramienta “Iron Roughneck”, rango de diámetro y torque máximo este de acuerdo a los requerimientos de la operación."/>
        <s v="Validar fecha del ultimo mantenimiento del sistema este de acuerdo a lo especificado por el Fabricante."/>
        <s v="Validar vigencia del ultimo test no destructivo."/>
        <s v="Verificar que las mangueras hidráulicas no tengan desgaste superficial."/>
        <s v="Verificar que no existan pérdidas de aceite."/>
        <s v="Validar que el cable suspensión o mecanismo de elevación de Iron Roughneck tenga una certificación vigente."/>
        <s v="Lista de verificación de Manipulador de Tubería (Cat Walk Machine)"/>
        <s v="Validar que las especificaciones técnicas cumplan con las capacidades operacionales que requiere  el taladro de acuerdo con el contrato."/>
        <s v="Validar documentación del ultimo mantenimiento mayor (Categoría IV)  e inspección no destructiva en  los ángulos y pasadores estructurales vigente."/>
        <s v="Verificar funcionamiento del sistema hidráulico con control remoto (cuando aplique)"/>
        <s v="Chequear tuberías y mangueras hidráulicas, visualizar estado HPU y tuberías."/>
        <s v="Chequear alineamiento de los brazos elevadores y pistones hidráulicos."/>
        <s v="Verificar fuente de poder eléctrico si cumple con normas de seguridad eléctrica EX según zona de clasificación que aplique."/>
        <s v="Pipe Handlers (if applicable)"/>
        <s v="Compruebe el estado de todos los equipos de elevación instalados en la unidad, las poleas y los cables de los grilletes."/>
        <s v="Verifique el Pipe Handler por posibles pérdidas de pernos, tuercas o pines de seguridad."/>
        <s v="Verifique los rieles de rodaje, ruedas y pistones por algún posible daño."/>
        <s v="Unidad de verificación de funcionamiento y compruebe si hay fugas en el sistema hidráulico."/>
        <s v="Están todas las bombas de la Unidad Hidráulica operativas?"/>
        <s v="Verifique el estado de los accesorios de la manguera de la unidad, la base y los amortiguadores."/>
        <s v="Lista de verificación de Guinches"/>
        <s v="Validar en frenos a fricción, que la cinta de freno no este contaminada con aceite u otra sustancia que afecte su desempeño."/>
        <s v="Asegurarse de que la conexión del freno sea la correcta y de que el freno esté ajustado correctamente."/>
        <s v="Asegurarse de usar una válvula de bola en la línea de suministro de aire, tal que permita cortar dicho suministro en caso de emergencia y que la palanca de esta válvula esté al alcance del operador. "/>
        <s v="Validar que bajo ningún caso la velocidad del guinche quede sin control (no permitir el funcionamiento en caída libre)."/>
        <s v="Verificar si hay fugas de aceite o aire."/>
        <s v="Revisar la condición de la fijación del cable."/>
        <s v="Validar que el cable tenga instalado un dispositivo antitorsión (giratorio)."/>
        <s v="Asegurarse de que la palanca de control del guinche regrese a la posición neutra al soltarse."/>
        <s v="Asegurarse de que puedan verse claramente las indicaciones de carga segura de trabajo SWL."/>
        <s v="Asegurarse de que haya una jaula de protección instalada sobre el tambor."/>
        <s v="Asegurarse de que esté instalado un dispositivo de enrollado."/>
        <s v="Confirmar que los controles indiquen correctamente las funciones de ARRIBA y ABAJO; revisar si los controles funcionan del mismo modo en todos los guinches"/>
        <s v="Revisar la condición de la base del guinche y de los pernos de la base, además de los registros recientes de inspecciones no destructiva. "/>
        <s v="Para guinches neumáticos, verificar que tengan instalados un supresor de ruidos en el escape de aire"/>
        <s v="Validar las condiciones de las poleas de maniobra y sus informes de inspección."/>
        <s v="Asegurarse de que el diámetro de la polea de maniobra sea al menos dieciocho veces mayor que el diámetro del cable que se está utilizando"/>
        <s v="Validar que las condiciones del cable estén de acuerdo a la norma."/>
        <s v="Verifique que la línea de elevación esté debidamente protegida."/>
        <s v="¿Las bases son inspeccionadas regularmente por la tripulación como una tarea estándar de MP?"/>
        <s v="Verifique que la carga de trabajo segura esté claramente marcada en cada whinche."/>
        <s v="Verifique la condición y certificados de los cables de izamiento de los winches esten vigentes."/>
        <s v="Verifique los cables de izamiento son del diametro y para el peso requerido del winche."/>
        <s v="Lista de verificación para guinche man-riding"/>
        <s v="Confirmar que los controles indiquen correctamente las funciones de ARRIBA y ABAJO; revisar si los controles funcionan del mismo modo en todos los guinches."/>
        <s v="Verificar que tengan instalados un supresor de ruidos en el escape de aire."/>
        <s v="Validar que este vigente la inspección cada 2 años y que se cuenta con el certificado del fabricante (OEM)."/>
        <s v="Verificar que el cable sea anti-torsión y sea remplazado de acuerdo a recomendaciones del fabricante."/>
        <s v="Confirmar que exista una lista de chequeo para su mantenimiento."/>
        <s v="Verificar que el guinche tenga un sistema de arriado seguro, tal que limite la tracción en caso de emergencia."/>
        <s v="Lista verificación de Instrumentación y Cabina perforador"/>
        <s v="Confirmar que funcione la ventilación (Cuando es sellada)."/>
        <s v="Verifique que los paneles de control sean los apropiados con codificación EX."/>
        <s v="Verificar funcionalidad del intercomunicador."/>
        <s v="Chequear que los controles del perforador y todos los instrumentos indicadores operativos sean certificados anualmente de acuerdo a esta lista:_x000a_   ·   Indicador de peso (Martin Decker)._x000a_   ·   TDS indicador RPM._x000a_   ·   TDS Torque en rotación._x000a_   ·   Contador de SPM de Bombas._x000a_   ·   Presión del Stand Pipe._x000a_   ·   Parada de emergencia (Debidamente protegida para no accionar accidentalmente)._x000a_   ·   Pantalla indicador de perforación."/>
        <s v="Confirmar la operación del Driller recorder."/>
        <s v="Confirmar que el perforador dispone de dos sistemas de indicadores Analógico y Digital."/>
        <s v="Verificar funcionamiento de cámaras de circuito cerrado y manejo de control remoto."/>
        <s v="Verificar integridad de sala del perforador, que ésta sea climatizada con todas las medidas de seguridad de acuerdo a API e IADC."/>
        <s v="Validar que este vigente la ultima calibración del sensor de peso en el anclaje del muerto."/>
        <s v="Lista de verificación para Tubulares, Equipos de izaje y manipuleo"/>
        <s v="Validar que todas los tubulares que componen la sarta de trabajo, incluyendo sustitos, cross over, etc., según contrato, han sido inspeccionados previo al inicio de las operaciones."/>
        <s v="Validar de que se hayan inspeccionado todos los equipos de izaje, según, categoría I y II, e inspeccionados visualmente antes de ser usados. "/>
        <s v="Validar de que todos los equipos de izaje tengan inspección no destructiva, según, categoría III cada seis meses."/>
        <s v="Confirmar que todos los aparejos de izaje menores, poleas y elementos utilizados para levantar herramientas tengan inspección vigentes y sean inspeccionados antes de ser utilizados. "/>
        <s v="Validar que la certificación del elevador de la sarta este vigente."/>
        <s v="Validar que los eslabones/ganchos cuenten con su certificado de inspección no destructiva vigente. Seguir las recomendaciones del fabricante original respecto de la capacidad de carga y tolerancias para el control dimensional."/>
        <s v="Validar que las cuñas, los bujes maestro y las abrazaderas cuentan con su certificado de inspección no destructiva vigente."/>
        <s v="Validar la fecha de la última inspección de las herramientas de pesca."/>
        <s v="Validar que todos los grilletes y las cables tengan su certificado de inspección vigente."/>
        <s v="Validar que se encuentre implementado un código de colores para identificar la vigencia de la inspección."/>
        <s v="Validar que la capacidad de carga de las amelas sea acorde para lo requerido en el contrato y que cuenten con un certificado de inspección vigente previo al inicio de las operaciones."/>
        <s v="Confirmar que no se utilicen cables con empalmes no certificados."/>
        <s v="Validar que todas las llaves para tubería y revestidores tengan su certificado de inspección vigente."/>
        <s v="Validar que no exista equipos o elementos de izaje fabricados en el Equipo de Torre."/>
        <s v="Lista de verificación para Unidad hidráulica sistema perforacion HPU"/>
        <s v="Validar que último mantenimiento Mayor de bombas hidráulicas se encuentre dentro de su periodo establecido de acuerdo con el fabricante."/>
        <s v="Validar que las que Bombas funcionando no produzcan ruidos anómalos."/>
        <s v="Validar que el circuito hidráulico no tenga filtraciones en mangueras y tuberías."/>
        <s v="Verificar ultimo análisis de aceite hidráulico y compararlo con los análisis anteriores."/>
        <s v="Verificar que el acoplamiento al motor eléctrico de las bombas no este con vibraciones o problemas."/>
        <s v="Verificar fecha del ultimo filtrado (flushing) realizado."/>
        <s v="Verificar ultimo cambio de filtros y verificar si dispone de repuestos suficientes."/>
        <s v="Chequear que este registrada la ultima limpieza interna de tanques de aceite hidráulico."/>
        <s v="Chequear que existan suficientes repuestos críticos de las bombas, Válvulas solenoides, Controladores, etc."/>
        <s v="Validar que las válvulas de alivio funcionen y se encuentren con certificados vigentes."/>
        <s v="Validar que los instrumentos de control y medición de funciones se encuentren con certificados vigentes."/>
        <s v="Verificar que el motor auxiliar (de combustión ) cuente con las medidas de seguridad e instrumentación de acuerdo con el fabricante."/>
        <s v="Confirmar que los accionadores y cilindros de izamiento se encuentren sin perdidas y daños en cilindros inclusive los dispositivos de purga."/>
        <s v="Verificar si posee al día la lista de chequeo de izamiento (solo en caso que se utilice el HPU para operaciones de izaje)."/>
        <s v="Confirmar la frecuencia de control y mantenimiento de unidad hidráulica de acuerdo con el fabricante."/>
        <s v="Verificar sistema de enfriadores que no existan pérdidas."/>
        <s v="Revisar los registros del juego del rodamiento de giro y verificar que esté integrado a la unidad de mando superior." u="1"/>
        <s v="Compruebe que el sello del anillo de retención, el cable de bloqueo y la banda de retención aún estén en su lugar. Reformular, genera dudas." u="1"/>
        <s v="Existe un examen minucioso regular mediante desmantelamiento que haya sido realzia al menos cada 6 meses según API RP 8B.?" u="1"/>
      </sharedItems>
    </cacheField>
    <cacheField name="Criticidad" numFmtId="0">
      <sharedItems containsBlank="1" count="4">
        <s v="Crítico"/>
        <s v="Mayor"/>
        <m/>
        <s v="Criticidad"/>
      </sharedItems>
    </cacheField>
    <cacheField name="Status" numFmtId="0">
      <sharedItems containsBlank="1" count="6">
        <s v="Satisfactorio"/>
        <s v="No Aplica"/>
        <m/>
        <s v="Status"/>
        <s v="Pendiente" u="1"/>
        <s v="No Satisfactorio" u="1"/>
      </sharedItems>
    </cacheField>
    <cacheField name="Observaciones" numFmtId="0">
      <sharedItems containsBlank="1" count="97">
        <s v="Vence 05/08/2023"/>
        <s v="750klbs, Cumple."/>
        <s v="EN CURSO/ FALTA CERTIFICADO"/>
        <m/>
        <s v="Luminarias de torre completas."/>
        <s v="SISTEMA HIDRAULICO"/>
        <s v="Se deberá verificar con la torre baja"/>
        <s v="Los Cables de SeG SON DE 5/8&quot; CON UNA Resistencia a la Rotura de 22000 Kg Coef Seg 5 .Max Carga de Trabajo Guinche 3500 Kg , de Cable 440 Kg ."/>
        <s v="Observaciones"/>
        <s v="SISTEMA DE FRENO ELECTRICO"/>
        <s v="NO TIENDE DISCO DE FRENO"/>
        <s v="SE CAMBIA POR DESGASTE DE GRILLON"/>
        <s v="EMPERNADO"/>
        <s v="Debido a que no es una instalación intrinseca, se debera chequear en el montaje de cada pozo que los sellos se encuentren en buen estado."/>
        <s v="SIN PERDIDAS  ACEITE -AGUA- AIRE  . N° SERIE ADS-10SDB25X085-TX   "/>
        <s v="Colocar fecha y taller."/>
        <s v="EN BASE NEUQUEN"/>
        <s v="VER"/>
        <s v="ACTUALIZACION 2018 (UPGRADE)"/>
        <s v="MALLA EXPUESTA EN ALGUNOS PUNTOS._x000a_NO POSEE BACK UP EN EL EQUIPO. HAY BACK UP EN BASE"/>
        <s v="SE REALIZA CADA 5 AÑOS DESPIEZE TOTAL/ ANUALMENTE CUELLO DE CISNE LINEAS DE PRESION"/>
        <s v="PANTALLA TACTIL"/>
        <s v="No posee tope. Si Sensores y Crown-o-Matic"/>
        <s v="Se chequean mordazas y portamordazas"/>
        <s v="Se realizó Inspección categoria 4 de corona, con registro de valores de rodamiento. Ver Informe de corona. Por estar el cable pasado se propone Verifcar próximo DTM"/>
        <s v="PUESTA EN SERVICIO 21/10/2020 (IND 27/08/2019)"/>
        <s v="Falta fecha"/>
        <s v="02/09/2020 N° TMM1581"/>
        <s v="02/09/2020 N° TMM1576"/>
        <s v="Debido a que no es una instalación intrinseca,_x000a_se debera chequear en el montaje de cada pozo_x000a_que los sellos se encuentren en buen estado."/>
        <s v="No se puede ver sin levantar chapon con grua."/>
        <s v="IND CAT 4 2018"/>
        <s v="IND Y  CONTROL DIMENSIONAL APROBADO POR CIA DE INSPECCION NOV ."/>
        <s v="Se Realizo con Guinche y Pulmon hasta la Capacidad de Guinche y se Observo el Corte ."/>
        <s v="Llave ST-80"/>
        <s v="Pivote solidario al piso, con IND vigente (IND de la SE y de la llave)"/>
        <s v="Infome TMM 1577. validez 05/08/2023"/>
        <s v="No tiene cinta de freno"/>
        <s v="Es hidraulico"/>
        <s v="IND ok Guinche 1 TVP 7389 Base TVP 7385 - Guinche 2 TVP 7390 Base TVP 7386"/>
        <s v="Se Reformulo Consulta"/>
        <s v="Se Cuenta con Tarea de Inspeccion Visual cada 90 Dias e IND Cada 12 Meses . Se Realizara Inspeccion Visual Nuevamente con la Puesta en Marcha del Equipo ."/>
        <s v="cable nuevo"/>
        <s v="Consultado con J.Ramos Man raider original de fábrica"/>
        <s v="IND ok TVP 7397 Base TVP 3610"/>
        <s v="Colocar numero"/>
        <s v="IND ok TVP 7397 Base TVP 3610 / OEM buscar"/>
        <s v="Sólo tiene certificación  Peso de gancho (Martin Decker) el resto de los instrumentos digitales trabajan con amphion."/>
        <s v="El equipo posee rig sense y resgistramos con Totco,Todo el Sistema Funciona Correctamente ."/>
        <s v="VER N° INFORME"/>
        <s v="IND REALIZADA EL 27/10/2020 .VIGENTE .N° Identificacion Pieza 1884 ."/>
        <s v="Actualmente NEGRO"/>
        <s v="Certificado Ok / chequear capacidad y buscar contrato"/>
        <s v="NO EXISTEN CABLES CON EMPALMES"/>
        <s v="Se Cuenta con Tarea de Rutina de Mto Preventivo   cada 1080 hs ante la falla se Cambia la misma ( Mto Correctivo )  .Se Repetita Operación A EN ambas Bbas  con la Puesta en Marcha del Equipo ."/>
        <s v="Se Realiza Flushing y Analisis de Aceite el 26/10/2020 ."/>
        <s v="Motor eléctrico y bomba de repuestos en base neuquen."/>
        <s v="Unidad Sellada ."/>
        <s v="En base."/>
        <s v="Integral con la bomba"/>
        <s v="Nos soportamos con los sensores de MD-TOTCO._x000a_Manometros si. Contrastar." u="1"/>
        <s v="Vence:xxxxxx" u="1"/>
        <s v="Relevar 8B y comparar con plan de mtto de DLS" u="1"/>
        <s v="Verificar que antes de inicio se coloque según fabricante." u="1"/>
        <s v="Se reeemplaza frente a evento de falla." u="1"/>
        <s v="No se cuenta con rutina de chequeo visual" u="1"/>
        <s v="No dispone" u="1"/>
        <s v="Falta instalar " u="1"/>
        <s v="No se cuenta con rutina de chequeo visual, Incluido en le plan de IND." u="1"/>
        <s v="Se va a revisar en el certificado de la IND el valor." u="1"/>
        <s v="Consultar como medir el Diametro de la Eslinga ." u="1"/>
        <s v="SE REEMPLAZO EL DE COMANDO, FALTA INFORME DE LOS DE POTENCIA" u="1"/>
        <s v="Solicitar registro de huelgo rodamiento axial de top drive" u="1"/>
        <s v="consultar item" u="1"/>
        <s v="Pivote solidario al piso, con IND vigente (IND de_x000a_la SE y de la llave)" u="1"/>
        <s v="PROXIMO DTM" u="1"/>
        <s v="Consultar como realizar  la medicion " u="1"/>
        <s v="ver con mecanico / IND ok Guinche 1 TVP 7389 Base TVP 7385 - Guinche 2 TVP 7390 Base TVP 7386" u="1"/>
        <s v="Consultar actualización y versión." u="1"/>
        <s v="SE REEMPLAZO EL DE COMANDO, FALTA INFORME LOS DE POTENCIA" u="1"/>
        <s v="Falta colocar" u="1"/>
        <s v="Verificar check list en carpetas de JE." u="1"/>
        <s v="NO MIDEN REGISTROS DE JUEGO" u="1"/>
        <s v="Colocar cartel" u="1"/>
        <s v="Fuga de aceite en conexiones ODS del tambor principal" u="1"/>
        <s v="Consultar." u="1"/>
        <s v="MALLA EXPUESTA EN ALGUNOS PUNTOS._x000a_NO POSEE BACK UP EN EL EQUIPO. CONFIRMAR SI HAY EN LA BASE." u="1"/>
        <s v="Pantalla con sensor." u="1"/>
        <s v="Falta instalar intercomunicador en piso de enganche" u="1"/>
        <s v="Consultar con J.Ramos" u="1"/>
        <s v="CONSULTAR ITEM. No vemos relación." u="1"/>
        <s v="Programar con mecánico." u="1"/>
        <s v="Mtto correctivo" u="1"/>
        <s v="Acción pendiente realizar flushing." u="1"/>
        <s v="El equipo posee rig sense y resgistramos con Totco, pendiente chequear sistema Totco." u="1"/>
        <s v="Pendiente: ver con mecanico / IND ok Guinche 1 TVP 7389 Base TVP 7385 - Guinche 2 TVP 7390 Base TVP 7386" u="1"/>
        <s v="CHEQUEAR REJILLAS DE DESAGOTE DEFORMADAS" u="1"/>
      </sharedItems>
    </cacheField>
    <cacheField name="Norma" numFmtId="0">
      <sharedItems containsBlank="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istrador" refreshedDate="44133.292585300929" createdVersion="6" refreshedVersion="6" minRefreshableVersion="3" recordCount="114" xr:uid="{42DA1488-0908-45FE-A559-EDC74B3F8017}">
  <cacheSource type="worksheet">
    <worksheetSource ref="B10:G124" sheet="D. Sistema Lodo"/>
  </cacheSource>
  <cacheFields count="6">
    <cacheField name="D1" numFmtId="0">
      <sharedItems containsBlank="1" count="107">
        <s v="D1.1"/>
        <s v="D1.2"/>
        <s v="D1.3"/>
        <s v="D1.4"/>
        <s v="D1.5"/>
        <s v="D1.6"/>
        <s v="D1.7"/>
        <s v="D1.8"/>
        <s v="D1.9"/>
        <s v="D1.10"/>
        <s v="D1.11"/>
        <s v="D1.12"/>
        <s v="D1.13"/>
        <s v="D1.14"/>
        <s v="D1.15"/>
        <s v="D1.16"/>
        <s v="D1.17"/>
        <s v="D1.18"/>
        <s v="D1.19"/>
        <s v="D1.20"/>
        <s v="D1.21"/>
        <s v="D1.22"/>
        <s v="D1.23"/>
        <s v="D1.24"/>
        <s v="D1.25"/>
        <s v="D1.26"/>
        <m/>
        <s v="D2"/>
        <s v="D2.1"/>
        <s v="D2.2"/>
        <s v="D2.3"/>
        <s v="D2.4"/>
        <s v="D2.5"/>
        <s v="D2.6"/>
        <s v="D2.7"/>
        <s v="D2.8"/>
        <s v="D2.9"/>
        <s v="D2.10"/>
        <s v="D2.11"/>
        <s v="D2.12"/>
        <s v="D2.13"/>
        <s v="D2.14"/>
        <s v="D2.15"/>
        <s v="D2.16"/>
        <s v="D2.17"/>
        <s v="D2.18"/>
        <s v="D2.19"/>
        <s v="D2.20"/>
        <s v="D2.21"/>
        <s v="D2.22"/>
        <s v="D2.23"/>
        <s v="D2.24"/>
        <s v="D2.25"/>
        <s v="D2.26"/>
        <s v="D2.27"/>
        <s v="D2.28"/>
        <s v="D2.29"/>
        <s v="D2.30"/>
        <s v="D2.31"/>
        <s v="D2.32"/>
        <s v="D2.33"/>
        <s v="D2.34"/>
        <s v="D2.35"/>
        <s v="D2.36"/>
        <s v="D2.37"/>
        <s v="D2.38"/>
        <s v="D2.39"/>
        <s v="D3"/>
        <s v="D3.1"/>
        <s v="D3.2"/>
        <s v="D3.3"/>
        <s v="D3.4"/>
        <s v="D3.5"/>
        <s v="D3.6"/>
        <s v="D3.7"/>
        <s v="D3.8"/>
        <s v="D3.9"/>
        <s v="D3.10"/>
        <s v="D4"/>
        <s v="D4.1"/>
        <s v="D4.2"/>
        <s v="D4.3"/>
        <s v="D4.4"/>
        <s v="D4.5"/>
        <s v="D5"/>
        <s v="D5.1"/>
        <s v="D5.2"/>
        <s v="D5.3"/>
        <s v="D6"/>
        <s v="D6.1"/>
        <s v="D6.2"/>
        <s v="D6.3"/>
        <s v="D7"/>
        <s v="D7.1"/>
        <s v="D7.2"/>
        <s v="D7.3"/>
        <s v="D8"/>
        <s v="D8.1"/>
        <s v="D8.2"/>
        <s v="D8.3"/>
        <s v="D8.4"/>
        <s v="D8.5"/>
        <s v="D9"/>
        <s v="D9.1"/>
        <s v="D9.2"/>
        <s v="D9.3"/>
        <s v="D9.4"/>
      </sharedItems>
    </cacheField>
    <cacheField name="Lista de verificación de las bombas de lodo" numFmtId="0">
      <sharedItems containsBlank="1" count="107" longText="1">
        <s v="Validar que este vigente el ultimo reporte de mantenimiento e inspección mayor interna de las bombas, sector rodamientos, piñón y corona."/>
        <s v="Confirmar la operación del accionamiento de frecuencia variable (VFD) para las bombas accionadas por CA, si corresponde."/>
        <s v="Verificar registro del juego de los rodamientos del eje principal y del eje del piñón._x000a_Nota: el juego máximo es de aproximadamente 0,016 in (0,40 mm), dependiendo de las especificaciones del fabricante original. "/>
        <s v="Inspeccionar visualmente las tapas de bronce de los rodamientos excéntricos del eje principal en busca de grietas o pasadores sueltos."/>
        <s v="Verificar y registrar el espacio libre de la guía de la cruceta (bombas National: espacio superior entre 0,015 in/0,38 mm y 0,025 in/0,63 mm)."/>
        <s v="Verificar la frecuencia y los registros de los análisis de aceite."/>
        <s v="Asegurarse de que las líneas de venteo de la válvula de alivio de presión tengan una pendiente descendiente de al menos 2 grados (o aprox. 1/2 in por pie)."/>
        <s v="Revisar dónde se encuentra la válvula de alivio en el múltiple de descarga de la bomba. "/>
        <s v="Asegurarse que el amortiguador de la descarga esté cargado correctamente con nitrógeno (Damper)."/>
        <s v="Revisar la condición del filtro de alta presión del múltiple de descarga y del filtro de succión de baja presión."/>
        <s v="Revisar la condición de las válvulas y de los asientos de succión y descarga."/>
        <s v="Asegurarse que en sistemas calificados para presiones de trabajo de 3000 psi/200 bar o más no se utilicen conexiones con rosca en ninguna conexión de 2 in o más."/>
        <s v="Examinar el amortiguador de pulsaciones para la succión (presión y gas)."/>
        <s v="Validar que se estén inspeccionados mediante pruebas no destructivas (NDT) los vástagos cortos y los pistones durante el mantenimiento de planta (PM) de IBW. "/>
        <s v="¿Existe un ciclo de inspección no destructiva para los espárragos del múltiple de descarga de un 10% cada año? ¿Todos los espárragos sobresalen una distancia similar?"/>
        <s v="Verificar y ensayar la condición de las válvulas de alta presión del múltiple de descarga de la bomba de lodo."/>
        <s v="Validar los registros de inspección ultrasónica del grosor de las paredes de las líneas de alta presión (debe quedar al menos un 87,5% del grosor original de las paredes)."/>
        <s v="Verificar y ensayar la condición de los motores de CC o CA de las bombas de lodo. Validar los registros del último reacondicionamiento de los motores."/>
        <s v="Revisar la condición de los cables eléctricos y de las cajas de conexiones."/>
        <s v="Asegurarse de que el personal no utilice sellante de silicona como material de empaque en las cubiertas del cárter principal. Explicarle al personal por qué no se puede utilizar sellante de silicona en las cubiertas de las bombas de lodo."/>
        <s v="Revisar la condición del vástago corto (Pony Rod) en busca de rayas y huecos, y revisar la condición de los sellos de la varilla corta (no debe entrar agua en las guías de las crucetas de la bomba de lodo)."/>
        <s v="Verificar que estén instalados los paro de emergencias y Switch en las bombas."/>
        <s v="Asegúrese que las descargas de la válvula de alivio estén ubicadas y ancladas de manera que se evite una situación peligrosa en caso de que se produzca una descarga repentina o un movimiento de tuberías."/>
        <s v="Verifique las condiciones y la presión de precarga de los amortiguadores de presión (Dampeners)."/>
        <s v="Orden y limpieza general del área."/>
        <s v="Adecuada iluminación."/>
        <m/>
        <s v="Lista de verificación para el Sistema de lodos"/>
        <s v="¿Hay ventilación adecuada para los mezcladores de lodo (Agitadores) bajo techo?"/>
        <s v="¿Hay suficiente iluminación alrededor de los tanques de lodo y los agitadores?"/>
        <s v="¿Los cables eléctricos y las cajas de conexiones cumplen las normas para Zona 1 y Zona 2? "/>
        <s v="Verificar si conectores y líneas de conexión de tanques de lodo se encuentran en buenas condiciones."/>
        <s v="Revisar los estándares de limpieza alrededor de los tanques de lodo, los agitadores, y el área de almacenamiento de los sacos."/>
        <s v="Inspeccionar los pasamanos y las escaleras alrededor de los tanques de lodo buscando daños."/>
        <s v="Verificar que las válvulas de descarga de los tanques de lodo no tengan fugas. "/>
        <s v="Revisar la condición de los agitadores de lodo buscando ruido y vibración excesivos. "/>
        <s v="Revisar la condición de los cañones de lodo. ¿Todavía pueden girarse 90 grados?"/>
        <s v="Revisar la condición y operación de las válvulas mariposa con fluido."/>
        <s v="Inspeccionar la operación de los indicadores de nivel de los tanques (es decir, los indicadores de nivel locales y remotos)."/>
        <s v="Asegurarse que no hayan rejas dañadas o mal aseguradas u otros peligros de tropiezo alrededor de los tanques de lodo y los agitadores."/>
        <s v="Verificar que el diseño del tanque de viajes (Trip tank) sea aceptable (el tanque debe ser alto y angosto con un barril por in en el medidor como máximo)."/>
        <s v="Revisar la condición del desarenador, el desarcillador y los limpiadores de lodo, si están instalados. "/>
        <s v="Revisar la condición y operación del desgasificador de vacío."/>
        <s v="Revisar la condición interna de los tanques de lodo y registrar los niveles de corrosión. "/>
        <s v="Revisar la distancia entre la línea de succión de lodo y el fondo de los tanques de lodo. ¿Cuánto lodo permanece en el tanque después de perder la succión?"/>
        <s v="Verificar si la capacidad total de almacenamiento de los tanques de lodo es apta para fines de HP/HT. De acuerdo al contrato."/>
        <s v="Asegurarse de que todos los motores de CA en Zona 1 y Zona 2 tengan certificación EX."/>
        <s v="Revisar la operación de cualquier sistema fijo contra incendios (instalación fija de espuma o CO2)."/>
        <s v="Revisar que se cuenta con los equipos de protección personal (EPP), es decir:_x000a_   ·   Guantes de caucho largos (hasta la axila)._x000a_   ·   Delantales de caucho._x000a_   ·   Gafas o máscaras._x000a_   ·   Estaciones de lavado de ojos._x000a_   ·   Ducha._x000a_   ·   Hoja de seguridad de primeros auxilios para los químicos que están en uso._x000a_   ·   Tapones para los oídos."/>
        <s v="Revisar el nivel de oxidación de los embudos y las tuberías de las tolvas de mezcla. "/>
        <s v="Revisar la operación del sistema Venturi de las tolvas y de los aductores responsables de crear la presión de succión del sistema de mezcla del lodo."/>
        <s v="Verificar que haya un sistema para pesar el lodo."/>
        <s v="Examinar si hay comunicación adecuada entre el área de las tolvas de mezcla del lodo y la caseta del perforador."/>
        <s v="Confirmar que se esté utilizando una hoja de tratamiento de primeros auxilios (MSDS) que describa los químicos en particular que se están usando."/>
        <s v="Asegurarse de que no hayan conexiones con rosca NPT de más de 2 in en el sistema de lodo de alta presión, incluyendo el standpipe."/>
        <s v="Revisar la condición general de las bombas centrífugas. Asegurarse de que están bien aseguradas y libres de vibración, y que tengan instaladas guardas de acoplamiento. "/>
        <s v="Revisar que se realicen periódicamente pruebas de eficiencia en las bombas centrífugas instaladas en el sistema de lodos de baja presión."/>
        <s v="Asegurarse de que hayan suficientes conexiones extra disponibles para los sensores en el tubo vertical de lodos."/>
        <s v="Revisar la certificación de todas las mangueras de lodo que se estén utilizando ¿Hay un repuesto para la manguera de lodos (instalada en la torre)?"/>
        <s v="Revisar las mediciones más recientes del grosor de las paredes de la tubería de alta presión (debe quedar al menos un 87,5% del grosor original). "/>
        <s v="Los manómetros utilizados durante la operación deben calibrarse, al menos, cada 3 años. Los manómetros utilizados para Pruebas de Presión deben calibrarse, al menos, anualmente."/>
        <s v="Asegurarse de que todas las válvulas tengan manivelas instaladas y que estas estén codificadas por colores."/>
        <s v="Si está conectado al choke manifold, debe haber dos válvulas de aislamiento instaladas entre el choke manifold y el manifold stand pipe. Esto debe verificarse. La capacidad de presión de ambas válvulas debe ser igual a la capacidad de presión del múltiple de estrangulamiento. "/>
        <s v="Revisar la condición del medidor de presión bridado ubicado en la tubería vertical de lodos y en el múltiple de descarga de las bombas de lodo. "/>
        <s v="Revisar que se realicen periódicamente las pruebas de presión, es decir, una prueba de baja presión a 250 psi/17 bar y luego a la presión de trabajo total."/>
        <s v="Revisar la condición de los Chiksan en el taladro. No se permiten Chiksan con roscas NPT y todos los Chiksan deben tener abrazaderas de seguridad y cables y cadenas de seguridad. Revisar la política de la empresa de servicios, pues algunas  empresas no instalan cables de seguridad."/>
        <s v="Verificar que no existan en el Equipo de Torre uniones de golpe tipo-602. "/>
        <s v="Lista de verificación para el Tanque de Viajes (Trip Tank)"/>
        <s v="El tanque de viajes es un tanque calibrado de pequeño volumen que pueda ser aislado del resto del fluido de perforación?"/>
        <s v="Verifique que el indicador de nivel de lectura preciso que muestra el nivel de lodo en el tanque de viajes, esté a la vista directa del Perforador."/>
        <s v="Verifique si hay medios alternativos para llenar el pozo si falla la bomba del tanque de viajes primario."/>
        <s v="Verifique que las líneas que permiten al tanque de viaje ser vaciado tienen dirigidas las descargas sobre las temblorinas, antes de que el flujo llegue a las presas de lodos."/>
        <s v="Verifique que la bomba de llenado del tanque de viajes esté en buenas condiciones."/>
        <s v="Verifique la calibración del(los) indicador(es) de nivel."/>
        <s v="Verifique la capacidad de desbordamiento del tanque de viajes."/>
        <s v="Verifique que se haya instalado una válvula de retención cuando la salida de la línea de llenado se encuentre debajo del elemento del Diverter Paker. (O la línea debe fabricarse con una presión de trabajo equivalente al sistema Diverter)."/>
        <s v="Verifique y compare el indicador de volumen electrónico y mecánico."/>
        <s v="Verifique la sensibilidad (se recomienda 1 bbl por pulgada)."/>
        <s v="Lista de verificación para Zarandas (Shale Shakers)"/>
        <s v="Verificar estado de zarandas y si se encuentran en el listado del taladro (o pertenecen a un contratista)."/>
        <s v="Asegurarse que la cubierta de soporte se encuentra en buen estado y soporta vibraciones."/>
        <s v="Chequear que las zarandas sean operada de acuerdo a especificaciones del fabricante, que el vibrador trabaje en forma correcta, las conexiones eléctricas de los motores sean EX y estén con conexión a tierra."/>
        <s v="Confirmar que hay un adecuado inventario de mallas con la medida apropiada de acuerdo a los requerimientos del contrato."/>
        <s v="Verificar que las líneas de recepción de lodo se encuentren bien instaladas."/>
        <s v="Lista de verificación para el Desarenador (Desander)"/>
        <s v="Verificar Modelo y capacidad y si coincide con el listado de equipos del taladro."/>
        <s v="Chequear que conos de PVC se encuentren en buen estado."/>
        <s v="Verificar que tuberías estén instaladas apropiadamente para una operación eficiente."/>
        <s v="Lista de verificación para Desarcillador (Desilter)"/>
        <s v="Asegurarse que Toberas de PVC trabajan apropiadamente."/>
        <s v="Verificar que las tuberías estén instaladas apropiadamente para una operación eficiente."/>
        <s v="Lista de verificación para Desgasificador de Vacío (Degasser)"/>
        <s v="Verificar Modelo y capacidad y si coincide con el listado de equipos del taladro"/>
        <s v="Asegurarse que desgasificador dispone de una bomba dedicada al procesamiento de lodo"/>
        <s v="Asegurarse que el desgasificador ventea de forma segura."/>
        <s v="Lista de verificación para Standpipe Manifold &amp; Standpipe (Mud System)"/>
        <s v="Verificar instalación del manifold del Standpipe."/>
        <s v="Confirmar que fue realizada la medición de espesor en tubería de alta presión. Confirmar certificación e inspección NDT (Inspección de líneas y válvulas)."/>
        <s v="Validar condiciones de válvulas de alta presión y que presentan ultimo mantenimiento mayor vigente."/>
        <s v="Verificar que los soportes del manifold sean los adecuados y soporten vibraciones."/>
        <s v="Verificar que manómetro esta con certificado de presión vigente."/>
        <s v="Lista de verificación para Mangueras de alta presión"/>
        <s v="Confirmar que el diámetro y la presión máxima de trabajo están de acuerdo a la norma."/>
        <s v="Confirmar si la manguera rotaria incluye equipo de registro y es mantenido de acuerdo a la norma."/>
        <s v="Verificar que los acoplamientos de las mangueras y las magueras se encuentren en buen estado y con certificación vigente según norma API."/>
        <s v="Chequear si las eslingas de seguridad se encuentran bien instaladas."/>
        <s v="Confirmar si la manguera rotaria incluye equipo de registro y es mantenido de acuerdo a la norma. Reformular si tiene trazabilidad según norma (Borocopia)" u="1"/>
      </sharedItems>
    </cacheField>
    <cacheField name="Criticidad" numFmtId="0">
      <sharedItems containsBlank="1" count="4">
        <s v="Crítico"/>
        <s v="Mayor"/>
        <m/>
        <s v="Criticidad"/>
      </sharedItems>
    </cacheField>
    <cacheField name="Status" numFmtId="0">
      <sharedItems containsBlank="1" count="6">
        <s v="Satisfactorio"/>
        <s v="Pendiente"/>
        <s v="No Aplica"/>
        <m/>
        <s v="Status"/>
        <s v="No Satisfactorio" u="1"/>
      </sharedItems>
    </cacheField>
    <cacheField name="Observaciones" numFmtId="0">
      <sharedItems containsBlank="1" count="50">
        <s v="Informe disponible"/>
        <m/>
        <s v="Diferencias con respecto al fabricante._x000a_Aprobado según fabricante."/>
        <s v="Proximo DTM con bba_x000a_desarmada.N° Orden Correctiva en MtO Preventivo DLS 2058,2059,2060."/>
        <s v="2000 PSI"/>
        <s v="Instalacion nueva"/>
        <s v="Nuevos"/>
        <s v="No hay frecuencia de ID, todos sobresalen distancia similar"/>
        <s v="Son nuevas ."/>
        <s v="API RP 574 no aplica para equipo de torre"/>
        <s v="Se Verifica Funcionamiento durante Prueba Dinamica de esta a 6300 PSI ."/>
        <s v="Tapas laterales de Fibra de Vidrio, se usa silicona para altas altas temperatura."/>
        <s v="NO POSEEN PARO LOCAL, HAY PARO DE_x000a_EMERGENCIA EN EL PERFORADOR Y VFD."/>
        <s v="Presion de 2000 Psi  Bba2 y 3 /2200 Psi Bba 1 ."/>
        <s v="Observaciones"/>
        <s v="ok ,Falta Validar con Contratista de DLS .Mmedicion de Lux ."/>
        <s v="Removedores Hcos Fijos .No Giran ."/>
        <s v="Huecos en Pisos de la Pileta 4 ."/>
        <s v="No se miden niveles de corrosión , todo a vista Humana . Chequear Altura de Primer Escalon de Bajada a Pileta . ."/>
        <s v="Se Pierde Alrededor de 4 Cm ."/>
        <s v="302,6m3 de circuito.Piletas Aptas para OBM  OBM (calidad de juntas, sellos y valvulas). "/>
        <s v="Todos los Motores Son Antiexplosivos ."/>
        <s v="Falta Chequear Venturi  Embudo N° 3 ."/>
        <s v="Se Solicita Cartel a HASA para  Colocar en Piletas  de Equipo .Existe Carpeta en Estibaje de Productos Qcos ."/>
        <s v="Se Realizan Pruebas de Eficiencia en Tareas de Mto Preventivo ."/>
        <s v="Todos los Manguerotes son NUEVOS . BACK Up en Base . "/>
        <s v="Estan Identificadas de Color Amarillo los Cuadrantes de Valvulas ,Manijas de Verde ."/>
        <s v="POR DISEÑO DE EQUIPO SE VISUALIZA A TRAVES DE UNA CAMARA "/>
        <s v="Descarga en Cajon de las 3 Zarandas ."/>
        <s v="Se Descarga Trip Tank con sus Bombas ."/>
        <s v="Tk Comunicados en sus parte superior con su Rebalse respectivo ."/>
        <s v="Sensibilidad del Trip Tank 1 bbls - 4 Pulgadas en Zona Concava , en Zona Lineal 1 Pulgadas  - 3/4 Barril . Falta Colocar Planilla Visible en Dog House y Enganchador ."/>
        <s v="Solicitar Informe a Especialista Enviado por PAE . "/>
        <s v="Telas Completas para Fase Guia API 80 - API 100 .Faltan para Intermedia API 140 y Aislacion API 170 -200. "/>
        <s v="Se Cambiara Impeler a 11,5 &quot;. Perdida de carga de 1 psi .  "/>
        <s v="Se Cambiara Impeler a 11,5 &quot;. Perdida de carga de 9 psi .  "/>
        <s v="MANGUEROTE NUEVO DE 7500 PSI ."/>
        <s v="Sitiene trazabilidad según norma dar como OK (boroscopía)" u="1"/>
        <s v="Barandas sueltas. Huecos entre barandas en zona zarandas. Falta pasamanos en escalera pileta N° 5" u="1"/>
        <s v="SE VISUALIZA A TRAVES DE UNA CAMARA " u="1"/>
        <s v="Huecos en pisos de pileta 1 y 4" u="1"/>
        <s v="Diferencias entre criterio cia de IND y RP de _x000a_API." u="1"/>
        <s v="CONSULTAR ITEM" u="1"/>
        <s v="Desilter: faltan boquillas en algunos hidrociclones. Desander: tapa de cobertura desoldada" u="1"/>
        <s v="NO POSEEN PARO LOCAL, HAY PARO DE_x000a_EMERGENCIA EN EL PERFORADOR Y VFD" u="1"/>
        <s v="Son nuevas / probar" u="1"/>
        <s v="Ver con mecanico, proximo DTM con bba_x000a_desarmada." u="1"/>
        <s v="Embudos en estado de oxidación y faltante de sujeción en tolva" u="1"/>
        <s v="Falta energizar piletas 4, 5 y adicional Polyar" u="1"/>
        <s v="Verificar tipo de silicona, que sea HT." u="1"/>
      </sharedItems>
    </cacheField>
    <cacheField name="Norma" numFmtId="0">
      <sharedItems containsBlank="1"/>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istrador" refreshedDate="44133.292960763887" createdVersion="6" refreshedVersion="6" minRefreshableVersion="3" recordCount="180" xr:uid="{BFF6DB05-BDF8-46D8-9A2F-91C8E14A6C86}">
  <cacheSource type="worksheet">
    <worksheetSource ref="B10:G190" sheet="E. Equipo Control de Pozo"/>
  </cacheSource>
  <cacheFields count="6">
    <cacheField name="E1" numFmtId="0">
      <sharedItems containsBlank="1" count="168">
        <s v="E1.1"/>
        <m/>
        <s v="E2"/>
        <s v="E2.1"/>
        <s v="E2.2"/>
        <s v="E2.3"/>
        <s v="E2.4"/>
        <s v="E2.5"/>
        <s v="E2.6"/>
        <s v="E2.7"/>
        <s v="E2.8"/>
        <s v="E2.9"/>
        <s v="E2.10"/>
        <s v="E2.11"/>
        <s v="E2.12"/>
        <s v="E2.13"/>
        <s v="E2.14"/>
        <s v="E2.15"/>
        <s v="E2.16"/>
        <s v="E2.17"/>
        <s v="E2.18"/>
        <s v="E2.19"/>
        <s v="E2.20"/>
        <s v="E2.21"/>
        <s v="E2.22"/>
        <s v="E3"/>
        <s v="E3.1"/>
        <s v="E3.2"/>
        <s v="E3.3"/>
        <s v="E3.4"/>
        <s v="E3.5"/>
        <s v="E3.6"/>
        <s v="E3.7"/>
        <s v="E3.8"/>
        <s v="E3.9"/>
        <s v="E3.10"/>
        <s v="E3.11"/>
        <s v="E3.12"/>
        <s v="E3.13"/>
        <s v="E3.14"/>
        <s v="E3.15"/>
        <s v="E3.16"/>
        <s v="E4"/>
        <s v="E4.1"/>
        <s v="E4.2"/>
        <s v="E4.3"/>
        <s v="E4.4"/>
        <s v="E4.5"/>
        <s v="E4.6"/>
        <s v="E4.7"/>
        <s v="E4.8"/>
        <s v="E4.9"/>
        <s v="E4.10"/>
        <s v="E4.11"/>
        <s v="E4.12"/>
        <s v="E4.13"/>
        <s v="E4.14"/>
        <s v="E4.15"/>
        <s v="E4.16"/>
        <s v="E4.17"/>
        <s v="E4.18"/>
        <s v="E4.19"/>
        <s v="E4.20"/>
        <s v="E4.21"/>
        <s v="E4.22"/>
        <s v="E4.23"/>
        <s v="E4.24"/>
        <s v="E4.25"/>
        <s v="E4.26"/>
        <s v="E4.27"/>
        <s v="E4.28"/>
        <s v="E4.29"/>
        <s v="E4.30"/>
        <s v="E4.31"/>
        <s v="E4.32"/>
        <s v="E5"/>
        <s v="E5.1"/>
        <s v="E5.2"/>
        <s v="E5.3"/>
        <s v="E5.4"/>
        <s v="E5.5"/>
        <s v="E5.6"/>
        <s v="E5.7"/>
        <s v="E5.8"/>
        <s v="E5.9"/>
        <s v="E5.10"/>
        <s v="E5.11"/>
        <s v="E5.12"/>
        <s v="E5.13"/>
        <s v="E5.14"/>
        <s v="E5.15"/>
        <s v="E5.16"/>
        <s v="E5.17"/>
        <s v="E5.18"/>
        <s v="E5.19"/>
        <s v="E5.20"/>
        <s v="E5.21"/>
        <s v="E5.22"/>
        <s v="E5.23"/>
        <s v="E5.24"/>
        <s v="E5.25"/>
        <s v="E5.26"/>
        <s v="E5.27"/>
        <s v="E5.28"/>
        <s v="E5.29"/>
        <s v="E5.30"/>
        <s v="E5.31"/>
        <s v="E5.32"/>
        <s v="E5.33"/>
        <s v="E5.34"/>
        <s v="E5.35"/>
        <s v="E5.36"/>
        <s v="E5.37"/>
        <s v="E6"/>
        <s v="E6.1"/>
        <s v="E6.2"/>
        <s v="E6.3"/>
        <s v="E6.4"/>
        <s v="E7"/>
        <s v="E7.1"/>
        <s v="E7.2"/>
        <s v="E7.3"/>
        <s v="E8"/>
        <s v="E8.1"/>
        <s v="E8.2"/>
        <s v="E8.3"/>
        <s v="E8.4"/>
        <s v="E9"/>
        <s v="E9.1"/>
        <s v="E9.2"/>
        <s v="E9.3"/>
        <s v="E9.4"/>
        <s v="E9.5"/>
        <s v="E9.6"/>
        <s v="E9.7"/>
        <s v="E9.8"/>
        <s v="E9.9"/>
        <s v="E9.10"/>
        <s v="E10"/>
        <s v="E10.1"/>
        <s v="E10.2"/>
        <s v="E10.3"/>
        <s v="E10.4"/>
        <s v="E10.5"/>
        <s v="E10.6"/>
        <s v="E10.7"/>
        <s v="E10.8"/>
        <s v="E10.9"/>
        <s v="E10.10"/>
        <s v="E11"/>
        <s v="E11.1"/>
        <s v="E11.2"/>
        <s v="E11.3"/>
        <s v="E11.4"/>
        <s v="E11.5"/>
        <s v="E11.6"/>
        <s v="E11.7"/>
        <s v="E12"/>
        <s v="E12.1"/>
        <s v="E12.2"/>
        <s v="E12.3"/>
        <s v="E12.4"/>
        <s v="E13"/>
        <s v="E13.1"/>
        <s v="E13.2"/>
        <s v="E13.3"/>
        <s v="E13.4"/>
        <s v="E13.5"/>
      </sharedItems>
    </cacheField>
    <cacheField name="Configuracion Stack BOP" numFmtId="0">
      <sharedItems containsBlank="1" count="168" longText="1">
        <s v="Verificar que el Well Team Leader haya aprobado la configuración del stack de BOP y el equipo de control de pozo asociado como adecuados para las condiciones de perforación esperadas y en línea con el Programa de perforación."/>
        <m/>
        <s v="Lista de verificación de los RAMs de las BOP"/>
        <s v="Validar que la fecha del último mantenimiento mayor (cada cinco años) este vigente. Certificados de inspección vigente."/>
        <s v="Verificar que los RAM del BOP sean aptos para operaciones en presencia de H2S. (Si el contrato lo requiere). "/>
        <s v="Validar que la certificación de los conectores hidráulicos de los pistones, RAMs y pernos de los casquetes estén vigentes."/>
        <s v="Inspeccionar la condición de las mangueras de control y verificar que sean resistentes al fuego. "/>
        <s v="Validar si el BOP es apto o está preparado para aplicaciones HT/HP (si el contrato lo requiere)."/>
        <s v="Verificar que el almacenamiento de los elastómeros se realiza de acuerdo con la norma de referencia."/>
        <s v="Validar documentalmente que la capacidad del RAM Total y de corte sea suficiente para cortar la tubería que se está usando (de acuerdo con el estándar de Arreglo de BOP - Requerimientos mínimos, si el contrato lo requiere)."/>
        <s v="Verificar que haya suficiente espacio entre los RAMs Parciales y la parte inferior de los RAMs Total y de corte con relación a las uniones de tubería que se están utilizando. "/>
        <s v="Verificar que la condición de los elastómeros sea nueva y la trazabilidad del mismo, para asegurar que el almacenaje ha sido según norma."/>
        <s v="Validar la fecha de la última prueba de los circuitos hidráulicos a 300 psi/20 bar y 3000 psi/200 bar para revisar la integridad de los sellos del circuitos "/>
        <s v="Validar de acuerdo a la norma de referencia la condición de las bridas (ciegas) y sus pernos . Su certificación debe estar vigente."/>
        <s v="Confirmar que se encuentren en buenas condiciones todas las llaves de torque hidráulico para espárragos y certificación vigente."/>
        <s v="Verificar que el arreglo de BOP cumpla con el estándar Arreglo de BOP - Requerimientos mínimos."/>
        <s v="Verificar que el sistema de bloqueo de los RAMs esté operativo y fecha de su última prueba de operación "/>
        <s v="Probar las trabas de los RAM con el sistema de bloque activado y la presión de cierre purgada."/>
        <s v="Validar la condición del sello de emergencia de la vara del pistón del casquete (alcahuete). ¿El pasaje está completamente abierto y libre de obstrucción?"/>
        <s v="El tiempo de cierre del Drill Pipe Ram no debe ser superior a 30 segundos según norma."/>
        <s v="Inspeccionar el estado de los sellos de los bonetes y reemplazar los sellos cada vez que se abra la compuerta de los bonetes."/>
        <s v="El conjunto BOP ha sido inspeccionado/reparado por el fabricante o por un taller aprobado por API, en los últimos 3 a 5 años? Los componentes de elastómero deben cambiarse y las superficies del cuerpo deben examinarse en busca de desgaste y corrosión. Las dimensiones críticas deben ser verificadas por desgaste permisible. Después del incidente de control del pozo, lo mismo debería ser aplicable."/>
        <s v="Verificar el estado del banco de prueba del BOP (stump test), si está disponible."/>
        <s v="Verificar el estado general del BOP trolley."/>
        <s v="Verificar que haya iluminación suficiente."/>
        <s v="Lista de validación para preventor anular"/>
        <s v="Validar que la fecha del último mantenimiento mayor (cada cinco años) esté vigente. Certificados de inspección vigente."/>
        <s v="Verificar que los RAM del BOP sean aptos para operaciones en presencia de H2S (Si el contrato lo requiere)."/>
        <s v="Confirmar que haya un elemento de repuesto y un kit completo de sellado hidráulico en el Equipo."/>
        <s v="Verificar que todos los sellos hidráulicos sean reemplazados cada dos años en el preventor anular Hydril y Cameron, y cada tres años para los BOP anulares Shaffer (requerimiento del fabricante original)."/>
        <s v="Verificar que las mangueras de control del preventor anular tengan un Diámetro Interno de al menos 1 in. (preferiblemente 1-1/2 in)."/>
        <s v="Verificar que se haya instalado un botellón independiente para stripping y su presión de precarga (400 psi/27.6 bar)."/>
        <s v="Verificar que el preventor anular se cierre en 30 segundos si el diámetro internos es menor que 18-3/4 in, o en 45 segundos si el diámetro interno es igual o mayor a 18-3/4 in. "/>
        <s v="Verificar que el preventor anular se relaje hasta su diámetro completo en 30 minutos o menos."/>
        <s v="Validar que no existan daños visible en las superficies del diámetro interior."/>
        <s v="Verificar que estén abiertas las cavidades de los sellos estacionarios. "/>
        <s v="Validar que el elemento de sello sea nuevo."/>
        <s v="Validar los registros de inspección no destructiva de los ojales para elevación."/>
        <s v="Confirmar que no se han realizado soldaduras no autorizadas en los equipos de control de pozos "/>
        <s v="Si usa una sarta de perforación telescópica, verificar que el preventor anular se pruebe con el diámetro externo de la tubería más pequeña que se vaya a utilizar en el pozo."/>
        <s v="¿Se ha desmontado el anular en los últimos 3 a 5 años y se han examinado las superficies por desgaste y corrosión? ¿Se han verificado las dimensiones críticas de acuerdo con los límites de desgaste permitidos por el fabricante?"/>
        <s v="Lista de verificación del Choke Manifold"/>
        <s v="Registrar la fecha de la última inspección no destructiva de las válvulas de compuerta y los chokes. Certificación vigente. "/>
        <s v="Validar que la presión y temperatura nominales de las válvulas y de las tuberías aguas arriba de los chokes sea igual o mayor que el de los RAMs del BOP."/>
        <s v="Revisar que no estén instaladas conexiones roscadas NPT de más de 2 in si la presión máxima de trabajo es igual o mayor que 3000 psi/200 bar "/>
        <s v="Validar que para sistemas con una presión de trabajo superior a 10K psi no se utilicen conexiones roscadas NPT de ningún tamaño."/>
        <s v="Inspeccionar las mediciones más recientes del espesor de las paredes del choke manifold. Verificar que sea al menos un 87,5% del espesor original de acuerdo con el fabricante."/>
        <s v="Revisar la certificación para las mangueras flexibles y verificar que se hayan realizado inspecciones boroscópicas según recomendaciones del fabricante original. "/>
        <s v="Validar que se hayan instalado blancos o que el radio de curvatura de los codos de 90 grados sea más de 10 veces el diámetro nominal de la tubería ."/>
        <s v="Validar que la configuración del choke manifold permita derivar el flujo del pozo a otro choke sin interrumpir dicho flujo en caso que erosión, obstrucción o falla de un componente."/>
        <s v="Validar los registros de las pruebas de presión más recientes del múltiple de choke manifold."/>
        <s v="Validar que la unidad de control remoto del choke esté ubicado en el piso de perforación cerca de la cabina del Perforador."/>
        <s v="Validar que todos los cuerpos de las válvulas de compuerta estén numerados de acuerdo con estándar de Método de Cierre de pozo."/>
        <s v="Confirmar que el estrangulador de operación remota tome 30 segundos o menos para pasar de abierto a completamente cerrado y viceversa."/>
        <s v="Validar que sólo se conecten al choke manifold manómetros de presión de trabajo pesado con conexiones bridadas y que estén a la vista de los actuadores manuales del choke."/>
        <s v="Verificar que existe un punto de conexión de aire de emergencia o un circuito con un botellón de Nitrógeno y reguladores que pueda ser conectado al panel remoto del estrangulador ."/>
        <s v="Los manómetros utilizados durante la operación deben calibrarse, al menos, cada 3 años. Los manómetros utilizados para Pruebas de Presión deben calibrarse, al menos, anualmente."/>
        <s v="Validar que el panel de control remoto del estrangulador tenga un rango de manómetros de baja presión para monitorear mejor los influjos de baja presión."/>
        <s v="Confirmar que se hayan abierto huecos ecualizadores de presión en todos los blancos con tapones de plomo, si están instalados. (Reformular, se debe verificar en la inspección de lineas, no en el montaje)"/>
        <s v="Si están instaladas, inspeccionar la condición interna de todas las válvulas anti-retorno."/>
        <s v="Validar que estén instalados sensores de temperatura para aplicaciones de altas temperaturas (HT) en la salida del estrangulador del BOP y flujo arriba de los estranguladores del múltiple de estrangulamiento y control para medir las altas temperaturas; verificar también que estén instalados sensores para medición de bajas temperaturas en el tanque de amortiguamiento y en el separador de lodo/gas para medir bajas temperaturas (de acuerdo al contrato)."/>
        <s v="Verificar que haya una unidad de inyección de glicol mono-etileno para los pozos HP/HT con suficiente anticongelante de repuesto en cercanías de la unidad de inyección misma (si el contrato lo requiere)."/>
        <s v="Asegurar la instalación de los puntos de inyección de anticongelante flujo arriba de los estranguladores en el múltiple de estrangulamiento y control (si el contrato lo requiere)."/>
        <s v="Chokes"/>
        <s v="Asegúrese de que todo el equipo eléctrico instalado en el panel remoto tenga las conexiones y dispositivos a prueba de explosión correctos."/>
        <s v="Asegúrese de que los manómetros de baja presión para las lecturas de Casing y Drill Pipe estén aislados (si están instalado)."/>
        <s v="El panel de control de los chokes debe tener cuenta emboladas independientes para monitorear las tres bombas, seleccionandolas mediante interruptores incorporados al panel de control."/>
        <s v="Realizar test de apertura y cierre de los chokes remotos. El tiempo de apertura/cierre debería ser aproximadamente 30 segundos."/>
        <s v="Todos los manómetros indicadores y controles deben estar correctamente identificados y rotulados."/>
        <s v="Revisar los sistemas hidráulicos y neumáticos verificando que no haya fugas."/>
        <s v="Verifique el correcto funcionamiento del indicador de posición del Choke."/>
        <s v="Verifique el correcto funcionamiento del manómetro de presión de Casing."/>
        <s v="Verifique el correcto funcionamiento del manómetro de presión de Drill Pipe."/>
        <s v="Verifique el correcto funcionamiento del cuenta emboladas de cada bomba."/>
        <s v="Verifique el correcto funcionamiento del manómetro de presión de aire."/>
        <s v="Lista de validación de la unidad hidráulica BOP superficie "/>
        <s v="Validar prueba de capacidad del acumulador."/>
        <s v="El Acumulador debe estar diseñado tal que la pérdida de un botellón o batería de botellones o ambos, no resulte en una pérdida mayor al 25% de la capacidad total del Acumulador."/>
        <s v="Asegúrese que no se utilicen reguladores tipo AKR para el circuito del preventor anular."/>
        <s v="Verificar que la presión de precarga del acumulador sea de al menos 1000 psi/69 bar para los sistemas de acumuladores 3K psi o 1500 psi para acumuladores de 5000 psi."/>
        <s v="Validar que sean probados hidrostáticamente los botellones por lo menos cada diez años. Certificación vigente."/>
        <s v="Validar que el acumulador esté ubicado en un área segura (es decir, no en el piso de perforación)."/>
        <s v="Validar que la bomba triplex principal comience a bombear a 2700 psi/186 bar (90% de la Presión de Trabajo), y que deje de bombear a 3000 psi/205 bar. "/>
        <s v="Validar que las bombas neumáticas arranquen a 2,550 psi/170 bar o al 85% de la presión de trabajo."/>
        <s v="Validar que haya un sistema de emergencia independiente para la operación remota del BOP incluso durante un apagón."/>
        <s v="Si se utilizan instrumentos electrónicos y/o válvulas magnéticas, verifique que se disponga de un sistema de respaldo con baterías para su funcionamiento en caso de un apagón."/>
        <s v="Validar que la válvula del ciego de corte en el panel del acumulador tenga protección extra (como una caja ) "/>
        <s v="Validar que hayan señales de seguridad en los equipos que arranquen sin advertencia (Equipo Arranca Automáticamente)."/>
        <s v="Asegúrese que sólo se utilicen señales permanentes (grabadas) en los paneles de control remoto."/>
        <s v="La válvula de alivio debe configurarse en el 110% de la presión de trabajo del acumulador; verificar cuándo fue la última vez que se recertificó la válvula de alivio."/>
        <s v="Validar que la válvula de alivio y su línea de venteo tengan un diámetro interno igual o mayor a 1&quot; para ventear la presión del sistema por si las bombas no se apagan. "/>
        <s v="Verificar que el Acumulador tenga luces de emergencia instaladas."/>
        <s v="Un diagrama claro del circuito completo del conjunto BOP, Acumulador, Choke Manifold, Stand pipe Manifold y Cementing Manifold debe estar disponible en el Doghouse, oficina del Company Man y oficina del Tool Pusher."/>
        <s v="Todas las líneas hidráulicas deben estar conectadas."/>
        <s v="Todas las líneas hidráulicas que no estén en uso deben estar aseguradas correctamente y con un tapón apropiado."/>
        <s v="La zona deberá estar apropiadamente iluminada."/>
        <s v="No se permiten mangueras en los sistemas de suministro principal del acumulador, conectando la unidad o las sección de botellones."/>
        <s v="El depósito de fluido hidráulico debe tener al menos el doble de la capacidad de fluido utilizable del sistema acumulador."/>
        <s v="Se debe contar con un panel remoto cómo mínimo. El panel remoto debe ser de fácil acceso para el perforador."/>
        <s v="Todas las líneas rígidas y flexibles entre el sistema acumulador y el stack de BOP deben ser ignífugas, incluidas las conexiones finales y deben tener una presión de trabajo igual a la del sistema acumulador."/>
        <s v="Todas las líneas y válvulas del acumulador de BOP deben estar identificadas apropiadamente."/>
        <s v="Realizar el test de cierre de acumulador de acuerdo al procedimiento API STD 53. _x000a__x000a_☐. Posicionar una junta de drill pipe del dámetro apropiado o un Test Mandrel en el interior de la BOP.   _x000a_☐. Desconectar la fuente de poder de las bombas de carga (aire, electricidad, etc.)_x000a_☐. Registrar la presión inicial del acumulador (La presión inicial debe ser la presión de trabajo diseñada para el acumulador +/- 3000 psi o 5000 psi dependiendo del diseño del acumulador). Los reguladores de presión del Manifold y BOP Anular debe ser ajustados a la presión recomendada por el fabricante._x000a_☐. Cerrar individualmente cada set de Rams Bop (exceptuando el Ram Total/Corte) y registrar los tiempos de cierre y el volumen requerido para cada uno. Para simular el cierre del Ram Total/Corte abrir un set de Drill Pipe Ram. Los tiempos de cierre deben cumplir los estipulado en la Norma API S53 Section 12.3.2._x000a_☐. Abrir o Cerrar (según corresponda) las valvulas hidráulicas del conjunto BOP y registrar tiempo y volumen de fluido requerido._x000a_☐. Cerrar el BOP Anular registrando tiempo y volumen de fluido requerido._x000a_☐. Registrar la presión final del acumulador, la misma deberá ser 200 psi mayor que la presión de precarga."/>
        <s v="Un manometro de presión para medir la presión de precarga de los botellones debe estar fácilmente disponible para su instalación en cualquier momento. Los manómetros deben calibrarse al 1 por ciento de la escala completa al menos cada tres (3) años."/>
        <s v="Inspeccionar el estado general de la tubería hidráulica en la unidad. ¿Hay presencia de corrosión? ¿Están las líneas instaladas de manera ordenada? ¿Las líneas de descarga están instaladas con grampas apropiadas y protegidas de la vibración?"/>
        <s v="¿El acumulador tiene drenajes apropiados?"/>
        <s v="Orden y limpieza general."/>
        <s v="Abrir el depósito de fluido e inspeccionar el estado del fluido de control. Verificar si hay rastros de corrosión o presencia de hongos y bacterias. Verifique que el valor de pH del fluido de la mezcla sea mayor a 7.5."/>
        <s v="Existe un procedimiento implementado que indique que hacer cuando se activa una de las alarmas del panel de control de la Unidad Acumuladora de Presión, y quién es responsable de efectuar la acción correctiva?"/>
        <s v="Existe una barrera física para que solo personal AUTORIZADO pueda apagar o resetaear una alarma del panel de control de la Unidad Acumuladora de Presión?"/>
        <s v="El sistema de Alarmas Audibles de los paneles de Control de la Unidad Acumuladora de Presión está programado para que luego de ser reseteadas las alarmas se repitan periódicamente hasta que la falla se haya corregida?."/>
        <s v="En caso de baja presión de aire en el sistema, se cuenta con equipo de respaldo para reestablecer la presión de aire para el buen funcionamiento de los equipos?"/>
        <s v=" El funcionamiento correcto de la Unidad Acumuladora de Presión no se ve afectado por el consumo de aire de otros equipos.  "/>
        <s v="Lista de validación de para Accumulator Hydraulic Pumps"/>
        <s v="¿Hay un letrero que advierte que las bombas pueden arrancar automáticamente?"/>
        <s v="Asegúrese de que el suministro eléctrico y/o neumático para alimentar las bombas esté disponible en todo momento. En la práctica, esto significará que al menos una de las bombas de carga esté conectada al panel del generador de emergencia."/>
        <s v="Verificar el funcionamiento de las bombas neumáticas. Asegúrese de que el interruptor neumático-hidráulico funcione correctamente y que la válvula de By-Pass no esté abierta en el sistema de suministro de aire a las bombas de aire."/>
        <s v="Verifique que los interruptores de baja presión tengan la configuración adecuada. Ambos sistemas deberían iniciarse automáticamente. Las bombas primarias comenzarán cuando la presión de trabajo real del sistema haya disminuido a aproximadamente el 90% de la presión de trabajo nominal del sistema, y ​​se detendrán automáticamente entre 97% - 100% de la presión de trabajo del sistema. El control de la bomba secundaria (si existe) no debe detener la bomba a menos del 95% de la presión de trabajo nominal del sistema y debe comenzar por debajo del 85% de la presión de trabajo nominal."/>
        <s v="Lista de validaciónde para BOP Hydraulic Control Panels &amp; Manifolds, General Items"/>
        <s v="Las válvulas de control en el panel de choke y kill deben estar claramente marcadas e indicar si las válvulas están abiertas o cerradas."/>
        <s v="Todas las válvulas de panel de control de BOP deben estar cerradas o abiertas durante la operación y no deben dejarse en la posición de &quot;bloqueo&quot; (centro)."/>
        <s v="Pruebe el funcionamiento remoto de todas las válvulas del panel operadas desde el piso de perforación. Investigue el funcionamiento de los memory switches."/>
        <s v="Lista de validación de Driller's Control Panel"/>
        <s v="Asegúrese de que el panel del perforador cuente con las siguientes lecturas y que funcionen correctamente :_x000a_☐. Presión del acumulador_x000a_☐. Presión de manifold de acumulador_x000a_☐. Presión de suministro de aire."/>
        <s v="La configuración del panel remoto del perforador debe estar físicamente dispuesto como una presentación gráfica del stack de BOP. El panel remoto debe ser accesible para el perforador."/>
        <s v="El comando de accionamiento del Ram Total/Corte debe tener cubierta o protección para evitar un accionamiento accidental, esta protección no debe interferir con el funcionamiento remoto de esta válvula del panel."/>
        <s v="Asegúrarse de que las siguientes alarmas estén instaladas en el panel de control del perforador y que cada alarma está operativa:_x000a_☐. Baja presión del acumulador._x000a_☐. Baja presión ed manifold de acumulador._x000a_☐. Baja presión de aire de la plataforma._x000a_☐. Bajo nivel de fluido hidráulico._x000a_☐. Bajo nivel de lubricante._x000a_☐. Nivel bajo de glicol (si corresponde)._x000a_☐. Indicaciones de uso de energía primaria / energía de reserva._x000a_☐. Indicador luminoso de funcionamiento de la bomba (si es eléctrico)._x000a_☐. Baja presión de aire (piso de perforación)."/>
        <s v="Lista de verificación para Remote Choke Control Units, General Items"/>
        <s v="Asegúrese de que los medidores manuales instalados en el panel sean visibles desde el panel."/>
        <s v="Revise los sistemas hidráulicos y neumáticos en busca de fugas."/>
        <s v="Verificar el correcto funcionamiento de los manómetros de presión hidráulica."/>
        <s v="Verificar que el panel tiene instalados covertores que permitan protegerlo cuando no está en uso."/>
        <s v="Verificar el correcto funcionamiento del indicador de posición del choke."/>
        <s v="Si el panel principal está expuesto al exterior, compruebe que los botones eléctricos son resistentes a inclemencias climáticas."/>
        <s v="Verifique el correcto funcionamiento del selector manual para seleccionar el Choke izquierdo o derecho."/>
        <s v="Verifique el nivel de aceite hidráulico."/>
        <s v="Verifique el correcto funcionamiento del regulador hidráulico para el control de velocidad. Un ciclo desde cerrado - abierto debería tomar 25-30 segundos."/>
        <s v="Pruebe la bomba hidráulica manual para verificar que funcione correctamente."/>
        <s v="Lista de validación para Diverter System"/>
        <s v="Verifique si hay fugas en las válvulas y líneas hidráulicas. Registre el estado general de la tubería hidráulica."/>
        <s v="Cuando se cierra el Diverter, la (s) válvula (s) del flowline deben cerrarse automáticamente y las válvulas de venteo &quot;Overboard&quot; deben abrirse automáticamente (sin cerrarse el pozo en ningún momento)."/>
        <s v="Las válvulas de venteo del diverter deben ser de diámetro grande (10&quot; o mayor). Todas las válvulas den las líneas de venteo deben ser full open y de pasaje pleno."/>
        <s v="Verificar el estado general del conjunto diverter."/>
        <s v="¿Cuándo se abrió por última vez el Diverter para su inspección? se han renovado todos los sellos hidráulicos en los últimos tres años?"/>
        <s v="Verificar las mangueras y las tuberías hidráulica para operar las funciones abierto y cerrado del Diverter, se recomienda mínimo 1 &quot;ID."/>
        <s v="¿Se han desmontado los componentes del diverter en los últimos 3 a 5 años y se han examinado las superficies en busca de desgaste y corrosión? ¿Se han verificado las dimensiones críticas de acuerdo con los límites de desgaste permitidos por el fabricante? "/>
        <s v="Verifique la condición del packer element. ¿Cuándo fue reemplazado por últimas vez?"/>
        <s v="Pruebe todas las válvulas y compruebe su fácil funcionamiento."/>
        <s v="Lista de validación para Diverter Valves"/>
        <s v="¿Qué tipo de válvulas están instaladas? ¿Válvulas esfera, válvulas de compuerta o válvulas de cuchilla? No se recomiendan válvulas de mariposa, solo válvulas de apertura total."/>
        <s v="El sistema debe ser a prueba de fallas para que sea imposible cerrar el pozo con el sistema desviador."/>
        <s v="Hay un suministro de aire de emergencia disponible en caso de pérdida de presión de aire de la plataforma para mantener el control remoto. Debería ser capaz de operar todas las funciones dos veces."/>
        <s v="Las líneas del diverter y las líneas de venteo deben revisarse periódicamente para ver si están obstruidas con recortes de perforación u otros desechos. Verificar que las líneas no estén obstruídas."/>
        <s v="Las líneas de venteo  del diverter deben ser diseñadas para desviar los fluidos del pozo con un mínimo de contrapresión. El tamaño mínimo recomendado es de 10 &quot;."/>
        <s v="Realizar prueba de funcionamiento de las válvulas de venteo overboard y válvulas a la zarandas (shale shakers). Chequear las secuencia automática. (Asegúrese de que no se pueda derramar lodo debido a esta prueba)."/>
        <s v="Registrar la fecha de la última inspección no destructiva de las válvulas. Certificación vigente. "/>
        <s v="Lista de validación para Diverter control panels"/>
        <s v="La pérdida de operación del control remoto no debe interrumpir ni alterar la secuencia automática desde la unidad de control principal."/>
        <s v="Todas las funciones de control del diverter deben ser operables remotamente desde el piso de perforación."/>
        <s v="Cuando el diverter está cerrado, la (s) válvula (s) del flowline deben cerrarse automáticamente y las válvulas de venteo deben abrirse automáticamente. (Sin cerrar en el pozo por un momento)."/>
        <s v="¿Están todos los controles e instrumentos marcados adecuadamente con letreros grabados en el panel remoto?"/>
        <s v="Lista de verificación para J. Atmospheric Mud / Gas Separators (Poor Boy Degasser)"/>
        <s v="¿Las alarmas automáticas o el disco de ruptura están en buenas condiciones?"/>
        <s v="¿La línea de venteo está asegurada apropiadamente?"/>
        <s v="El programa de mantenimiento e inspección de la plataforma debe proporcionar NDT del separador gas/lodo para verificar su integridad. Este inspección puede realizarse mediante métodos hidrostáticos, ultrasónicos u otros métodos de examen. La certificación debe estar vigente."/>
        <s v="Tiene instalado y funcionando un medidor de nivel físico (visual) para verificar el nivel interior?"/>
        <s v="Debe contar con válvula de descarga, instalada y probada que no esté tapada. Se debe revisar de manera periódica para asegurar condiciones óptimas de operación."/>
        <s v="Un manometro de presión para medir la presión de precarga de los botellones debe estar fácilmente disponible para su instalación en cualquier momento. Los manómetros deben calibrarse al 1 por ciento de la escala completa al menos cada tres (3) años. (usualmente el instrumento lo tinene el instrumentista, en la base, no en el equipo)" u="1"/>
        <s v="Confirmar que se hayan abierto huecos ecualizadores de presión en todos los blancos con tapones de plomo, si están instalados." u="1"/>
      </sharedItems>
    </cacheField>
    <cacheField name="Criticidad" numFmtId="0">
      <sharedItems containsBlank="1" count="4">
        <s v="Crítico"/>
        <m/>
        <s v="Criticidad"/>
        <s v="Mayor"/>
      </sharedItems>
    </cacheField>
    <cacheField name="Status" numFmtId="0">
      <sharedItems containsBlank="1" count="6">
        <s v="Satisfactorio"/>
        <m/>
        <s v="Status"/>
        <s v="No Aplica"/>
        <s v="Pendiente"/>
        <s v="No Satisfactorio" u="1"/>
      </sharedItems>
    </cacheField>
    <cacheField name="Observaciones" numFmtId="0">
      <sharedItems containsBlank="1" count="65">
        <m/>
        <s v="Observaciones"/>
        <s v="INFORME N° 1484 14/09/2025 RAM SIMPLE //  INFORME N° 1476 11/08/2025 RAM DOBLE"/>
        <s v="NO SE ALMACENAN ELASTOMEROS DE REPUESTO"/>
        <s v="CIEGOS"/>
        <s v="drilling spool"/>
        <s v="Ver Informe de Recertificacion"/>
        <s v="Se Realizar Prueba de Rams en Montaje de BOP ."/>
        <s v="NO POSEE EQUIPO"/>
        <s v="Se Chequaron los 3 RAMS ."/>
        <s v="Se Realizo en Recertificacion de BOP ."/>
        <s v="Los Sellos son Nuevos y Solo se Cambian si al Abrir y Cerrar  se Dañan o se Observan en Mal Estado ."/>
        <s v="NO POSEEN"/>
        <s v="INFORME N° 1374 24/04/2023"/>
        <s v="NO POSEE"/>
        <s v="no hay preventivo, se realiza en periodos menores por rotura"/>
        <s v="INFORME N° 051"/>
        <s v="CONSULTAR ITEM"/>
        <s v="ANULAR T3 -NO POSEE OJAL"/>
        <s v="INFORME FINAL N°039"/>
        <s v="NO HAY SISTEMA MAYOR A 10K"/>
        <s v="Se verifica según Procedimiento interno de compañía de inspección - "/>
        <s v="Sistema auxiliar neumatico que alimenta a todo el equipo"/>
        <s v="Posee Cubos de Adaptacion ."/>
        <s v="NO POSEE VALVULA EN CHOKE"/>
        <s v="NO HAY SENSORES DE TEMPERATURA"/>
        <s v="se va a probar el funcionamiento de cuenta emboladas"/>
        <s v="Se Calibran con Personal de Instrumental de DLS "/>
        <s v="Falta Verificar Cuenta Emboladas ."/>
        <s v="Se Realizara en Montaje de BOP "/>
        <s v="son del tipo hidraulico"/>
        <s v="Equipo Modelo 2014 . Puetsa en Marcha 2015 ."/>
        <s v="Posee 2 Bbas Electricas alimentadas de Distinta fuente de Poder ."/>
        <s v="Posee Usina Auxiliar ."/>
        <s v="Posee Barrera Fisica ."/>
        <s v="Linea de Venteo 3/4&quot; Externa ."/>
        <s v="Se Realizara en Prueba de BOP ."/>
        <s v="VER tapones "/>
        <s v="Cuenta con 2 paneles remoto ."/>
        <s v="Se Realizara Carteleria en Rack de Lineas ."/>
        <s v="Se Realizara dichas P´ruebas en Montaje de BOP ."/>
        <s v="DLS POSEE PERSONAL DE INSTRUMENTAL PROPIO CON SUS HTAS ACORDES . "/>
        <s v="MODELO 2014 "/>
        <s v="SE REFIERE A DRENAJE DE TK DE ACEITE ."/>
        <s v="Se Cambiara la Totalidad del Aceite del Acumulador ."/>
        <s v="No Existe Procedimiento , Existe Rutina Diaria de Control y esta Claro quines son los Responsables Mto ."/>
        <s v="NO POSEE BOMBA NEUMAUTICA"/>
        <s v="SOLO SE PROBO DESDE REMOTO CONTROL EL FUNCIONAMIENTO DE HCR  "/>
        <s v="Para Accionar Total deben Apretarse 2 Botenes en Simultaneo ."/>
        <s v="no tiene selector"/>
        <s v="Posee Disco de Ruptura ."/>
        <s v="Se instalará en la intermedia. Se verificarán contrapesos"/>
        <s v="INFORME NUMERO DP.15"/>
        <s v="FALTA CARTEL " u="1"/>
        <s v="ASME 8 - no pide DLS no realiza PH de recipientes según esta norma" u="1"/>
        <s v="NO EXISTE PROCEDIMIENTO" u="1"/>
        <s v="COMPLETAR" u="1"/>
        <s v="verificar ficha tecnica elastómeros, verificar contrato." u="1"/>
        <s v="REVISAR FUGA EN COMANDO" u="1"/>
        <s v="verificar ficha tecnica elastómeros" u="1"/>
        <s v="Verificar con estandar de PAE" u="1"/>
        <s v="Se instalará en la intermedia. Se verifiacrán contrapesos" u="1"/>
        <s v="SOLO PARA INSTRUMENTISTA DE LA COMPANIA" u="1"/>
        <s v="Solicitar informe de armado" u="1"/>
        <s v="se envio correo de consulta - aguas abajo no cumple" u="1"/>
      </sharedItems>
    </cacheField>
    <cacheField name="Norma" numFmtId="0">
      <sharedItems containsBlank="1"/>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istrador" refreshedDate="44133.29309201389" createdVersion="6" refreshedVersion="6" minRefreshableVersion="3" recordCount="116" xr:uid="{EFCEF33D-BBD0-4C2C-8901-A011FB760DD9}">
  <cacheSource type="worksheet">
    <worksheetSource ref="B10:G126" sheet="F. Planta de Poder"/>
  </cacheSource>
  <cacheFields count="6">
    <cacheField name="F1" numFmtId="0">
      <sharedItems containsBlank="1" count="107">
        <s v="F1.1"/>
        <s v="F1.2"/>
        <s v="F1.3"/>
        <s v="F1.4"/>
        <s v="F1.5"/>
        <s v="F1.6"/>
        <s v="F1.7"/>
        <s v="F1.8"/>
        <s v="F1.9"/>
        <s v="F1.10"/>
        <s v="F1.11"/>
        <s v="F1.12"/>
        <s v="F1.13"/>
        <s v="F1.14"/>
        <s v="F1.15"/>
        <s v="F1.16"/>
        <s v="F1.17"/>
        <s v="F1.18"/>
        <s v="F1.19"/>
        <s v="F1.20"/>
        <s v="F1.21"/>
        <s v="F1.22"/>
        <m/>
        <s v="F2"/>
        <s v="F2.1"/>
        <s v="F2.2"/>
        <s v="F2.3"/>
        <s v="F2.4"/>
        <s v="F2.5"/>
        <s v="F2.6"/>
        <s v="F2.7"/>
        <s v="F2.8"/>
        <s v="F2.9"/>
        <s v="F3"/>
        <s v="F3.1"/>
        <s v="F3.2"/>
        <s v="F3.3"/>
        <s v="F3.4"/>
        <s v="F3.5"/>
        <s v="F3.6"/>
        <s v="F3.7"/>
        <s v="F3.8"/>
        <s v="F3.9"/>
        <s v="F3.10"/>
        <s v="F3.11"/>
        <s v="F3.12"/>
        <s v="F3.13"/>
        <s v="F3.14"/>
        <s v="F3.15"/>
        <s v="F3.16"/>
        <s v="F3.17"/>
        <s v="F3.18"/>
        <s v="F3.19"/>
        <s v="F3.20"/>
        <s v="F3.21"/>
        <s v="F3.22"/>
        <s v="F3.23"/>
        <s v="F4"/>
        <s v="F4.1"/>
        <s v="F4.2"/>
        <s v="F4.3"/>
        <s v="F4.4"/>
        <s v="F4.5"/>
        <s v="F5"/>
        <s v="F5.1"/>
        <s v="F5.2"/>
        <s v="F5.3"/>
        <s v="F5.4"/>
        <s v="F6"/>
        <s v="F6.1"/>
        <s v="F6.2"/>
        <s v="F6.3"/>
        <s v="F6.4"/>
        <s v="F6.5"/>
        <s v="F6.6"/>
        <s v="F6.7"/>
        <s v="F6.8"/>
        <s v="F6.9"/>
        <s v="F6.10"/>
        <s v="F6.11"/>
        <s v="F6.12"/>
        <s v="F7"/>
        <s v="F7.1"/>
        <s v="F7.2"/>
        <s v="F7.3"/>
        <s v="F7.4"/>
        <s v="F8"/>
        <s v="F8.1"/>
        <s v="F8.2"/>
        <s v="F8.3"/>
        <s v="F8.4"/>
        <s v="F8.5"/>
        <s v="F9"/>
        <s v="F9.1"/>
        <s v="F9.2"/>
        <s v="F9.3"/>
        <s v="F9.4"/>
        <s v="F9.5"/>
        <s v="F9.6"/>
        <s v="F9.7"/>
        <s v="F9.8"/>
        <s v="F9.9"/>
        <s v="F9.10"/>
        <s v="F9.11"/>
        <s v="F9.12"/>
        <s v="F9.13"/>
        <s v="F9.14"/>
      </sharedItems>
    </cacheField>
    <cacheField name="Lista de verificación de los motores diesel" numFmtId="0">
      <sharedItems containsBlank="1" count="110" longText="1">
        <s v="Asegurarse de que hayan suficientes motores y energía para las necesidades del programa de perforación (incluso con una máquina fuera de línea con fines de mantenimiento de la planta [MP]). De acuerdo al Contrato."/>
        <s v="Buscar fugas de aceite, aire, gas y agua alrededor del motor."/>
        <s v="Verificar la fecha del último reacondicionamiento (p.ej. el último servicio de 20.000 hr). Revisar las horas de servicio del fabricante original. ¿Cuál es la fecha del próximo reacondicionamiento?"/>
        <s v="Revisar si el consumo de aceite se ajusta a las especificaciones del fabricante original con relación a la carga de los motores de diesel. "/>
        <s v="Confirmar que los dispositivos de seguridad de los motores sean probados según API. Estos dispositivos de seguridad deben probarse todos los meses. Los siguientes son los dispositivos de seguridad de los motores de diesel:_x000a_   1.   Baja presión del aceite de lubricación._x000a_   2.   Alta temperatura del agua de enfriamiento._x000a_   3.   Exceso de velocidad (Sobre RPM)._x000a_   4.   Presión del cárter (algunos diseños de máquinas) Gaseo."/>
        <s v="Verificar que se realicen y se registren la pruebas de exceso de velocidad (110 % rpm)."/>
        <s v="Verificar que las líneas de escape del motor cuenten con un aislamiento térmico en buen estado."/>
        <s v="Confirmar que estén instalados todos los dispositivos de seguridad por sobrepresión del cárter en las puertas del cárter (en todos los motores de diesel con diámetro de pistón de más de 200 mm)."/>
        <s v="Inspeccionar la instalación y validar la operación de los dispositivos de seguridad de la toma de aire de combustión "/>
        <s v="Verificar que se realicen los tratamientos del agua de enfriamiento.  Revisar secuencia y los informes de las pruebas."/>
        <s v="Revisar las condiciones en que se encuentran los cables eléctricos y los cables de conexión alrededor de los motores."/>
        <s v="Verificar el color del gas de escape sea de acuerdo a lo definido en la norma de referencia."/>
        <s v="Revisar los informes de toma de muestras y análisis de aceite. Validar que la periodicidad de la toma de muestras y las pruebas cumpla con el plan de mantenimiento preventivo."/>
        <s v="Verificar que los sensores de presión y temperatura se encuentren en buen estado."/>
        <s v="Validar la operación de los turbos de sobrealimentación (Turbocharger) y verificar que haya al menos uno de repuesto en el Equipo de Torre."/>
        <s v="Verificar que estén instalados los arrestallama adecuados ."/>
        <s v="Verificar que todos los motores de combustión a menos de 100 ft (30 m) de la boca de pozo tengan instalados arrestallamas. "/>
        <s v="Revisar las condiciones en que se encuentran todos los motores de arranque y verificar que haya disponibilidad de un motor de arranque de repuesto ."/>
        <s v="Verifique que todas las líneas de combustible de alta presión estén protegidas con un sistema de tuberías con camisa capaz de contener combustible debido a una falla en la línea de alta presión (en unidades construidas después de 1998)."/>
        <s v="Verifique que haya un dispositivo de apagado de emergencia que cierre el aire de combustión y verifique el funcionamiento de este dispositivo."/>
        <s v="Verifique que el programa de mantenimiento (PM) esté actualizado."/>
        <s v="Checar que exista un sistema autómatico de supresión contraincendios específico al tipo de incendio esperado en este sitio. Check that there is an automatic fire suppression system specific to the type of fire expected at this site."/>
        <m/>
        <s v="Lista de verificación para compresores de aire"/>
        <s v="Confirmar que hayan al menos dos compresores de aire en el Equipo de Torre."/>
        <s v="Validar que la capacidad y la operación del secador de aire."/>
        <s v="Validar en buenas condiciones el compresor de aire de emergencia del Equipo de Torre. Su suministro de energía debe ser independiente."/>
        <s v="Confirmar que los tanques acumuladores de aire estén diseñados como tal y con certificación vigente."/>
        <s v="Verificar que los tanques de aire sean probados hidrostáticamente al menos cada diez años Una manera alternativa de inspeccionar los tanques de aire comprimido es realizar pruebas ultrasónicas del espesor de las paredes junto con inspecciones internas."/>
        <s v="Revisar que se renueven las certificaciones de las válvulas de alivio cada dos años, si lo exige la legislación local. "/>
        <s v="Inspeccionar los tamaños de las válvulas de alivio para investigar si son compatibles con el tamaño de los tanques de aire comprimido "/>
        <s v="Verificar trazabilidad de resultados de la toma de muestras de aceite con los anteriores y validar la frecuencia con que se realizan los análisis de aceite."/>
        <s v="Verificar que se encuentre en buen estado la válvula de cierre de aire  en todos los compresores aire tipo tornillo."/>
        <s v="Lista de verificación de los equipos Eléctricos y de seguridad eléctrica general"/>
        <s v="Validar que estén definidas las áreas peligrosas en el Equipo de Torre. Verificar que existan diagramas con la zonificación de dichas áreas."/>
        <s v="Confirmar que exista señalización permanente y bien visible que indique las áreas peligrosas en el Equipo de Torre."/>
        <s v="Validar que los electricistas hayan asistido a un curso de equipos EX."/>
        <s v="Verificar que la instalación eléctrica tenga certificación y conexiones EX de acuerdo a la Zona de Riesgo en que se encuentra (1 y 2), del Equipo de Torre."/>
        <s v="Verificar que todos los motores de CA y CC estén conectados a tierra de manera apropiada y con cables externos de conexión a tierra. "/>
        <s v="Validar que se realicen las mediciones mensuales de puesta a tierra de los motores de CA y CC. Y que sus valor sea menor o igual al máximo aceptado."/>
        <s v="Verificar que la resistencia máxima de los cables de conexión a tierra sea de 1 ohm. "/>
        <s v="Verificar que los cables de conexión a tierra sean todos del tamaño correcto. "/>
        <s v="Asegurarse de que los equipos que vibran (Por ejemplo: agitadores) utilicen un cable de conexión a tierra trenzado y alfombras antiestática."/>
        <s v="Verificar que se encuentre instalado un sistema de puesta a tierra en forma de anillo."/>
        <s v="Verificar que se realice el mantenimiento del camino de la llama en todas las cajas EXd."/>
        <s v="Verificar que las cajas EXd tengan todos sus pernos. "/>
        <s v="Confirmar que NO se esté utilizando sellante de silicona o material de empaque en las bridas de las cajas EXd."/>
        <s v="Verificar la resistencia a tierra de todos los grandes motores de 750VDC; el valor de aislamiento debe ser de al menos 2 Mohm."/>
        <s v="Garantizar que se hayan instalado arrestallama en los escapes de aire de todos los motores de CC que se encuentran en áreas peligrosas, cuando estos sean aceptados de acuerdo al Contrato."/>
        <s v="Validar que los motores CC en áreas peligrosas toman aire de enfriamiento de un lugar externo al área peligrosa, cuando estos sean aceptados de acuerdo al Contrato."/>
        <s v="Validar que los calentadores de los motores de CC tengan calificación EX."/>
        <s v="Probar las alarmas de “pérdida de aire de purga&quot; instaladas en los equipos EXp."/>
        <s v="Validar visualmente que los cables eléctricos estén bien soportados y dirigidos en bandejas porta-cables."/>
        <s v="Confirmar que los cables eléctricos de la torre estén asegurados con amarres de acero inoxidable, con cubierta de caucho."/>
        <s v="Asegurarse de que todos los motores de CA ubicados en áreas peligrosas tengan una certificación EX válida. "/>
        <s v="Validar resultados y frecuencia con que se realiza la inspección termográfica sobre las barras de distribución y generadores eléctricos "/>
        <s v="Asegurarse de que hayan alfombras de seguridad de caucho frente a todos los centros de control de motores (MCC)."/>
        <s v="Lista verificación de Generadores"/>
        <s v="Remover tapa y verificar estado de limpieza interna"/>
        <s v="Verificar integridad de Excitatriz y conmutador"/>
        <s v="Verificar aislamiento de campos rotatorios y fijos. Presentar reporte."/>
        <s v="Verifique el sistema de carga compartida, pruebe con otros generadores en línea. Realice una prueba de &quot;caída&quot; con motores a +/- 50% de carga."/>
        <s v="Verificar que se cumpla el plan de mantenimiento preventivo de rodamientos."/>
        <s v="Lista verificación de Transformadores"/>
        <s v="Existen señales de advertencia cerca o en los transformadores?"/>
        <s v="Compruebe si hay conexiones sueltas y examine las condiciones generales del transformador."/>
        <s v="Validarla de acuerdo al plan de mantenimiento si se ha realizado recientemente una inspección termográfica de las barras colectoras y las conexiones."/>
        <s v="Presentar ultimo test de aislamiento y validar que la resistencia de la conexión de puesta a tierra sea menor que la máxima aceptada."/>
        <s v="Lista de verificación del VFD y MCC"/>
        <s v="Sistema SCR o VFD; Verifique la integridad y limpieza de los gabinetes SCR."/>
        <s v="Verifique que el Contratista del Equipo de Torre tenga una lista de repuestos críticos. Validar que se dispone de dichos repuestos en el Equipo de Torre o en la Base mas cercana del Contratista."/>
        <s v="Chequear integridad de gabinetes eléctricos y estado de conexiones internas, lámparas indicadoras operativas claramente señalizadas."/>
        <s v="Verificar lámparas de prueba de aislamiento del taladro"/>
        <s v="Verificar integridad de aire acondicionado y ventilación"/>
        <s v="Verificar piso de sala SCR/VFD si dispone de carpeta de goma aislante"/>
        <s v="Están disponibles materiales y equipos de seguridad (Guantes, Mascara, Gancho para retirar persona, etc.)."/>
        <s v="Verificar que estén señalizados los paneles VFD y MCC en idioma principal del Equipo de Torre y en español."/>
        <s v="Verifique switch principal, verifique visualmente limpieza y estado de componentes internos."/>
        <s v="Verificar si hace menos de 5 años que se probaron los interruptores automáticos y las sobrecargas térmicas mediante una prueba de inyección de corriente. Revise los documentos actuales de la prueba de inyección, si están disponibles. (o certificado del fabricante)"/>
        <s v="Verificar que los circuitos están identificados y etiquetados._x000a_   a.   Número de ubicación del compartimento de la unidad funcional (sección y nivel),_x000a_   b.   Número de etiqueta del equipo conectado,_x000a_   c.   Descripción del servicio de los equipos conectados,_x000a_   d.   Clasificación del circuito o clasificación del kW del motor._x000a_Las etiquetas de designación del circuito deben asegurarse con tornillos inoxidables u otro sistema de fijación fácilmente reemplazable."/>
        <s v="Compruebe el estado de los PLC, el exceso de polvo pueden producir fallas."/>
        <s v="Lista de verificación de sistema de iluminación principal, emergencia y cables de trasmisión eléctrica"/>
        <s v="¿Están todas las áreas de trabajo suficientemente iluminadas? Las áreas incluyen estaciones de control, equipos de control de pozos, escaleras, salidas, áreas de maquinaria, área de generador de emergencia."/>
        <s v="Verifique que todas las luces de emergencia estén marcadas como tales. "/>
        <s v="Verifique la duración del encendido del alumbrado de emergencia."/>
        <s v="Verifique que todos los cables estén colocados correctamente y fijados en bandejas de cables, catenarias o conductos."/>
        <s v="El cableado de potencia no debe compartir la misma bandeja / canal / soporte que los cables de instrumentación / control."/>
        <s v="Los soportes metálicos deben diseñarse para asegurar los cables sin dañar la armadura o el aislamiento. Los soportes deben estar dispuestos de modo que el cable pueda soportar una longitud de al menos 13 mm. Los dispositivos de retención de cables se deben instalar no menos de cada 610 mm en recorridos verticales y no menos de cada 2,5 m en recorridos horizontales. En los giros de las carreras horizontales, los dispositivos de retención de cables deben espaciarse a una distancia no superior a 610 mm. Se pueden usar dispositivos de retención de plástico o nylon en recorridos horizontales donde los cables no se caerán si fallan los dispositivos de retención. Cuando se emplean dispositivos de retención de cable de nylon o plástico en los tendidos de cables exteriores, deben ser de un tipo resistente a la luz ultravioleta (luz solar) &quot;."/>
        <s v="Lista verificación motores eléctricos AC / DC"/>
        <s v="Verificar correcto aislamiento motores AC/DC"/>
        <s v="Chequear condiciones de escobillas y colector motor DC"/>
        <s v="Verificar histórico de remplazo de rodamientos"/>
        <s v="Chequear conexiones desde tableros MCC "/>
        <s v="Verificar conexiones de cables a Gabinetes VFD /SCR /MCC según corresponda"/>
        <s v="Lista de verificación de los equipos de seguridad para perforación"/>
        <s v="Verificar red de agua del sistema de lucha contra incendio."/>
        <s v="Verificar extintores. "/>
        <s v="Verificar estaciones de incendio."/>
        <s v="Verificar funcionamiento de la alarma de incendio."/>
        <s v="Verificar que se encuentra registrado en el plan de mantenimiento,  que el sistema de detección de gas se prueba / calibra regularmente."/>
        <s v="Verificar el equipamiento para operaciones con H2S."/>
        <s v="Confirmar que hay suficientes suministros de protectores para los ojos y los oídos, máscaras o gafas de soldadura, delantales para soldar, aparatos de respiración, guantes, overol y botas de seguridad disponibles."/>
        <s v="Los siguientes planes de contingencia deben estar disponibles:_x000a_   ·   Incendio o explosión._x000a_   ·   Blowout._x000a_   ·   Fuga o un derrame de petróleo o gas._x000a_   ·   Tormenta o condiciones climáticas severas._x000a_   ·   Falla estructural._x000a_   ·   Falla del equipo que ocasiona un riesgo para el personal de una muerte o lesión / enfermedad grave."/>
        <s v="Verifique que exista un procedimiento para prevenir y controlar fugas de combustible / lodo base aceite."/>
        <s v="Lodo Base Aceite; Verifique si el drenaje del piso de perforación se recoge y bombea de regreso al sistema."/>
        <s v="Verifique que los desagües (compuertas) de los tanques de lodo estén en buenas condiciones."/>
        <s v="Realice una inspección completa de los pasillos y documente todos los peligros de caídas, tropiezo, resbalones, los agujeros, las pasarelas desgastadas e iluminación."/>
        <s v="Verifique que todas las aberturas estén provistas de compuertas de cierre. Cualquier abertura en las rejillas, pasarelas y barandas debe cerrarse adecuadamente y colocarse las barreras."/>
        <s v="Verifique si todas las pasarelas y plataformas de más de 1.2 m de voladizo tengan instalado un soporte. El rodapié debe tener 10,2 cm (4 pulgadas) de alto y el espacio entre la plataforma y el rodapié debe ser de 64 mm (1/4 de pulgada) como máximo."/>
        <s v="Compruebe el estado de los  PLC, el exceso de polvo pueden producir fallas." u="1"/>
      </sharedItems>
    </cacheField>
    <cacheField name="Criticidad" numFmtId="0">
      <sharedItems containsBlank="1" count="5">
        <s v="Mayor"/>
        <s v="Crítico"/>
        <m/>
        <s v="Criticidad"/>
        <s v="Menor"/>
      </sharedItems>
    </cacheField>
    <cacheField name="Status" numFmtId="0">
      <sharedItems containsBlank="1" count="6">
        <s v="No Aplica"/>
        <s v="Satisfactorio"/>
        <m/>
        <s v="Status"/>
        <s v="Pendiente"/>
        <s v="No Satisfactorio" u="1"/>
      </sharedItems>
    </cacheField>
    <cacheField name="Observaciones" numFmtId="0">
      <sharedItems containsBlank="1" count="31">
        <m/>
        <s v="CUMPLE CON SERVICE DE EQUIPO"/>
        <s v="POSEE SENSOR DE SOBREPRESION DE CARTER"/>
        <s v="NO SE REALIZA TRATAMIENTO, SE REEMPLAZA EL AGUA"/>
        <s v="NO HAY STOCK EN EL EQUIPO POR LA CERCANIA A BASE"/>
        <s v="Lineas rigidas"/>
        <s v="Observaciones"/>
        <s v="Solicitar Lay Out de circuito de aire en equipo."/>
        <s v="Posee Cajas EXD , Sin Cañeria con Prensacable y Cable  Apto para la Zona Clasificada , Combinacion entre Modelos EXD y EXE .Camino de llama Correcto  ."/>
        <s v="SE AEGURAN CON PRECINTOS PLASTICOS"/>
        <s v="Termografías c/4  meses"/>
        <s v="VFD con suelo dielectrico"/>
        <s v="Posee SBC no PLC"/>
        <s v="Se Controlara Lampara de Subestructura , resto ok .Se Validara Lux con Contratista de DLS ."/>
        <s v="Se Chequeara Duracion Luz de Emergencia con el Pare de Emergencia en el dia de Mañana ."/>
        <s v="No Existe Red de Agua Fija , Posee Espumigeno Movil con la Propuesta de Alimentacion Externa por Usina Auxiliar .."/>
        <s v="Posee Espumigeno Movil  y Matafuegos según Lay - Out ."/>
        <s v="Se Trabaja con Alarma Intermitente de Equipo ."/>
        <s v="Se Calibran Periodicamente según Plan de Vencimiento Cda 6 Meses . "/>
        <s v="Posee 4 Detectores Personales y un 4 Gases Fijo con 4 Sensores y un Multigas Portatil . . "/>
        <s v="Se Solicito Entrega de EPP a Personal de DLS ."/>
        <s v="Se Solicito a DLS Seguridad todos los Roles de Contingencia ."/>
        <s v="Se Encuentran las Salidas ; Faltan una Descargas a Bodegas y su Correcpondiente estrobo de seguridad ."/>
        <s v="Todo se Recupera , No Cuenta con Compuertas las Piletas .."/>
        <s v="Se Cgequearon Pasarelas entre Piletas y Piso Elevadizo de Enganchador ."/>
        <s v="CONSULTAR ITEM" u="1"/>
        <s v="NO EXISTE" u="1"/>
        <s v="Piso de fibra, cables normales (verde amarillo)._x000a_A que norma se refiere?" u="1"/>
        <s v="Piso de fibra, cables normales (verde amarillo). A que norma se refiere?" u="1"/>
        <s v="PROBAR" u="1"/>
        <s v="VER PEOPLE SOFT" u="1"/>
      </sharedItems>
    </cacheField>
    <cacheField name="Norma"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83">
  <r>
    <x v="0"/>
    <x v="0"/>
    <x v="0"/>
    <x v="0"/>
    <x v="0"/>
    <m/>
  </r>
  <r>
    <x v="1"/>
    <x v="1"/>
    <x v="0"/>
    <x v="0"/>
    <x v="1"/>
    <s v="API RP 4G sección 15.7 y sección 9.2.1"/>
  </r>
  <r>
    <x v="2"/>
    <x v="2"/>
    <x v="1"/>
    <x v="0"/>
    <x v="2"/>
    <m/>
  </r>
  <r>
    <x v="3"/>
    <x v="3"/>
    <x v="0"/>
    <x v="0"/>
    <x v="3"/>
    <s v="API RP 54"/>
  </r>
  <r>
    <x v="4"/>
    <x v="4"/>
    <x v="0"/>
    <x v="0"/>
    <x v="3"/>
    <s v="API RP 4G (2004) sección 6.1"/>
  </r>
  <r>
    <x v="5"/>
    <x v="5"/>
    <x v="0"/>
    <x v="0"/>
    <x v="3"/>
    <m/>
  </r>
  <r>
    <x v="6"/>
    <x v="6"/>
    <x v="0"/>
    <x v="0"/>
    <x v="3"/>
    <m/>
  </r>
  <r>
    <x v="7"/>
    <x v="7"/>
    <x v="1"/>
    <x v="0"/>
    <x v="3"/>
    <m/>
  </r>
  <r>
    <x v="8"/>
    <x v="8"/>
    <x v="0"/>
    <x v="0"/>
    <x v="3"/>
    <m/>
  </r>
  <r>
    <x v="9"/>
    <x v="9"/>
    <x v="1"/>
    <x v="0"/>
    <x v="4"/>
    <m/>
  </r>
  <r>
    <x v="10"/>
    <x v="10"/>
    <x v="1"/>
    <x v="0"/>
    <x v="3"/>
    <m/>
  </r>
  <r>
    <x v="11"/>
    <x v="11"/>
    <x v="1"/>
    <x v="0"/>
    <x v="3"/>
    <m/>
  </r>
  <r>
    <x v="12"/>
    <x v="12"/>
    <x v="1"/>
    <x v="1"/>
    <x v="5"/>
    <s v="API RP 4G Sección 4.1.1"/>
  </r>
  <r>
    <x v="13"/>
    <x v="13"/>
    <x v="0"/>
    <x v="0"/>
    <x v="3"/>
    <s v="API RP 54, sección 9.3.17"/>
  </r>
  <r>
    <x v="14"/>
    <x v="14"/>
    <x v="0"/>
    <x v="0"/>
    <x v="3"/>
    <m/>
  </r>
  <r>
    <x v="15"/>
    <x v="15"/>
    <x v="1"/>
    <x v="0"/>
    <x v="3"/>
    <m/>
  </r>
  <r>
    <x v="16"/>
    <x v="16"/>
    <x v="1"/>
    <x v="0"/>
    <x v="3"/>
    <s v="API RP 54, sección 9.3.19"/>
  </r>
  <r>
    <x v="17"/>
    <x v="17"/>
    <x v="1"/>
    <x v="0"/>
    <x v="3"/>
    <m/>
  </r>
  <r>
    <x v="18"/>
    <x v="18"/>
    <x v="0"/>
    <x v="0"/>
    <x v="3"/>
    <s v="API RP 9B (2002) sección 3 y sección 3.3.13 y Tabla 7"/>
  </r>
  <r>
    <x v="19"/>
    <x v="19"/>
    <x v="1"/>
    <x v="1"/>
    <x v="6"/>
    <m/>
  </r>
  <r>
    <x v="20"/>
    <x v="20"/>
    <x v="0"/>
    <x v="0"/>
    <x v="3"/>
    <s v="IADC HSE Guía de referencia"/>
  </r>
  <r>
    <x v="21"/>
    <x v="21"/>
    <x v="1"/>
    <x v="0"/>
    <x v="7"/>
    <m/>
  </r>
  <r>
    <x v="22"/>
    <x v="22"/>
    <x v="0"/>
    <x v="0"/>
    <x v="3"/>
    <s v="API RP 7L"/>
  </r>
  <r>
    <x v="23"/>
    <x v="23"/>
    <x v="0"/>
    <x v="1"/>
    <x v="3"/>
    <m/>
  </r>
  <r>
    <x v="24"/>
    <x v="24"/>
    <x v="2"/>
    <x v="2"/>
    <x v="3"/>
    <m/>
  </r>
  <r>
    <x v="25"/>
    <x v="25"/>
    <x v="3"/>
    <x v="3"/>
    <x v="8"/>
    <s v="Norma"/>
  </r>
  <r>
    <x v="26"/>
    <x v="26"/>
    <x v="0"/>
    <x v="0"/>
    <x v="3"/>
    <s v="API RP 7L Sección 4.2"/>
  </r>
  <r>
    <x v="27"/>
    <x v="27"/>
    <x v="0"/>
    <x v="1"/>
    <x v="9"/>
    <s v="API 8A"/>
  </r>
  <r>
    <x v="28"/>
    <x v="28"/>
    <x v="1"/>
    <x v="1"/>
    <x v="9"/>
    <s v="Manual IADC Capitulo F"/>
  </r>
  <r>
    <x v="29"/>
    <x v="29"/>
    <x v="0"/>
    <x v="1"/>
    <x v="9"/>
    <s v="Manual del Fabricante"/>
  </r>
  <r>
    <x v="30"/>
    <x v="30"/>
    <x v="0"/>
    <x v="0"/>
    <x v="3"/>
    <s v="API RP 54 9.4.5"/>
  </r>
  <r>
    <x v="31"/>
    <x v="31"/>
    <x v="1"/>
    <x v="0"/>
    <x v="3"/>
    <s v="API RP 54 9.4.2"/>
  </r>
  <r>
    <x v="32"/>
    <x v="32"/>
    <x v="0"/>
    <x v="1"/>
    <x v="10"/>
    <s v="Manual del Fabricante"/>
  </r>
  <r>
    <x v="33"/>
    <x v="33"/>
    <x v="1"/>
    <x v="1"/>
    <x v="9"/>
    <s v="Manual del Fabricante"/>
  </r>
  <r>
    <x v="34"/>
    <x v="34"/>
    <x v="0"/>
    <x v="0"/>
    <x v="3"/>
    <m/>
  </r>
  <r>
    <x v="35"/>
    <x v="35"/>
    <x v="0"/>
    <x v="0"/>
    <x v="3"/>
    <m/>
  </r>
  <r>
    <x v="36"/>
    <x v="36"/>
    <x v="0"/>
    <x v="0"/>
    <x v="3"/>
    <m/>
  </r>
  <r>
    <x v="37"/>
    <x v="37"/>
    <x v="0"/>
    <x v="0"/>
    <x v="3"/>
    <m/>
  </r>
  <r>
    <x v="38"/>
    <x v="38"/>
    <x v="1"/>
    <x v="1"/>
    <x v="11"/>
    <m/>
  </r>
  <r>
    <x v="39"/>
    <x v="39"/>
    <x v="1"/>
    <x v="1"/>
    <x v="12"/>
    <s v="Manual del Fabricante"/>
  </r>
  <r>
    <x v="40"/>
    <x v="40"/>
    <x v="1"/>
    <x v="0"/>
    <x v="3"/>
    <s v="Manual del Fabricante"/>
  </r>
  <r>
    <x v="41"/>
    <x v="41"/>
    <x v="1"/>
    <x v="0"/>
    <x v="3"/>
    <m/>
  </r>
  <r>
    <x v="42"/>
    <x v="42"/>
    <x v="1"/>
    <x v="0"/>
    <x v="3"/>
    <m/>
  </r>
  <r>
    <x v="43"/>
    <x v="43"/>
    <x v="1"/>
    <x v="0"/>
    <x v="3"/>
    <s v="Manual de Fabricante"/>
  </r>
  <r>
    <x v="44"/>
    <x v="44"/>
    <x v="1"/>
    <x v="1"/>
    <x v="3"/>
    <s v="API Spec 7F, sección A 3.5"/>
  </r>
  <r>
    <x v="45"/>
    <x v="45"/>
    <x v="0"/>
    <x v="0"/>
    <x v="3"/>
    <s v="API RP 7F Sección A 3.4 y A 3.5"/>
  </r>
  <r>
    <x v="46"/>
    <x v="46"/>
    <x v="0"/>
    <x v="0"/>
    <x v="3"/>
    <m/>
  </r>
  <r>
    <x v="47"/>
    <x v="47"/>
    <x v="1"/>
    <x v="1"/>
    <x v="3"/>
    <m/>
  </r>
  <r>
    <x v="48"/>
    <x v="48"/>
    <x v="1"/>
    <x v="1"/>
    <x v="3"/>
    <m/>
  </r>
  <r>
    <x v="49"/>
    <x v="49"/>
    <x v="0"/>
    <x v="0"/>
    <x v="13"/>
    <s v="API RP 14 F sección 6.4.7.2"/>
  </r>
  <r>
    <x v="50"/>
    <x v="50"/>
    <x v="1"/>
    <x v="1"/>
    <x v="3"/>
    <s v="Manual del Fabricante"/>
  </r>
  <r>
    <x v="51"/>
    <x v="51"/>
    <x v="1"/>
    <x v="1"/>
    <x v="3"/>
    <s v="Manual del Fabricante"/>
  </r>
  <r>
    <x v="52"/>
    <x v="52"/>
    <x v="1"/>
    <x v="0"/>
    <x v="3"/>
    <m/>
  </r>
  <r>
    <x v="53"/>
    <x v="53"/>
    <x v="1"/>
    <x v="0"/>
    <x v="3"/>
    <s v="OSHA-BRAO-O&amp;G-CKLST-SST-001 REV17"/>
  </r>
  <r>
    <x v="54"/>
    <x v="54"/>
    <x v="0"/>
    <x v="0"/>
    <x v="3"/>
    <m/>
  </r>
  <r>
    <x v="55"/>
    <x v="55"/>
    <x v="1"/>
    <x v="0"/>
    <x v="14"/>
    <m/>
  </r>
  <r>
    <x v="24"/>
    <x v="24"/>
    <x v="2"/>
    <x v="2"/>
    <x v="3"/>
    <m/>
  </r>
  <r>
    <x v="56"/>
    <x v="56"/>
    <x v="3"/>
    <x v="3"/>
    <x v="8"/>
    <s v="Norma"/>
  </r>
  <r>
    <x v="57"/>
    <x v="57"/>
    <x v="0"/>
    <x v="0"/>
    <x v="15"/>
    <s v="API RP 7L Sección 4.2 y Manual del Fabricante"/>
  </r>
  <r>
    <x v="58"/>
    <x v="58"/>
    <x v="1"/>
    <x v="0"/>
    <x v="3"/>
    <m/>
  </r>
  <r>
    <x v="59"/>
    <x v="59"/>
    <x v="1"/>
    <x v="0"/>
    <x v="16"/>
    <m/>
  </r>
  <r>
    <x v="60"/>
    <x v="60"/>
    <x v="1"/>
    <x v="0"/>
    <x v="3"/>
    <m/>
  </r>
  <r>
    <x v="61"/>
    <x v="61"/>
    <x v="1"/>
    <x v="0"/>
    <x v="3"/>
    <m/>
  </r>
  <r>
    <x v="62"/>
    <x v="62"/>
    <x v="1"/>
    <x v="0"/>
    <x v="3"/>
    <m/>
  </r>
  <r>
    <x v="63"/>
    <x v="63"/>
    <x v="1"/>
    <x v="0"/>
    <x v="3"/>
    <m/>
  </r>
  <r>
    <x v="64"/>
    <x v="64"/>
    <x v="1"/>
    <x v="0"/>
    <x v="3"/>
    <m/>
  </r>
  <r>
    <x v="65"/>
    <x v="65"/>
    <x v="1"/>
    <x v="0"/>
    <x v="17"/>
    <m/>
  </r>
  <r>
    <x v="66"/>
    <x v="66"/>
    <x v="0"/>
    <x v="0"/>
    <x v="3"/>
    <s v="API RP 8B"/>
  </r>
  <r>
    <x v="67"/>
    <x v="67"/>
    <x v="1"/>
    <x v="0"/>
    <x v="3"/>
    <m/>
  </r>
  <r>
    <x v="68"/>
    <x v="68"/>
    <x v="0"/>
    <x v="0"/>
    <x v="3"/>
    <m/>
  </r>
  <r>
    <x v="69"/>
    <x v="69"/>
    <x v="1"/>
    <x v="0"/>
    <x v="3"/>
    <m/>
  </r>
  <r>
    <x v="70"/>
    <x v="70"/>
    <x v="1"/>
    <x v="1"/>
    <x v="3"/>
    <m/>
  </r>
  <r>
    <x v="71"/>
    <x v="71"/>
    <x v="1"/>
    <x v="0"/>
    <x v="18"/>
    <m/>
  </r>
  <r>
    <x v="72"/>
    <x v="72"/>
    <x v="1"/>
    <x v="0"/>
    <x v="3"/>
    <m/>
  </r>
  <r>
    <x v="73"/>
    <x v="73"/>
    <x v="0"/>
    <x v="0"/>
    <x v="3"/>
    <s v="Alerta de seguridad IADC 00-24"/>
  </r>
  <r>
    <x v="74"/>
    <x v="74"/>
    <x v="1"/>
    <x v="0"/>
    <x v="3"/>
    <m/>
  </r>
  <r>
    <x v="75"/>
    <x v="75"/>
    <x v="1"/>
    <x v="0"/>
    <x v="19"/>
    <m/>
  </r>
  <r>
    <x v="76"/>
    <x v="76"/>
    <x v="1"/>
    <x v="0"/>
    <x v="3"/>
    <s v="API RP 574 Tabla 1"/>
  </r>
  <r>
    <x v="77"/>
    <x v="77"/>
    <x v="1"/>
    <x v="0"/>
    <x v="3"/>
    <m/>
  </r>
  <r>
    <x v="78"/>
    <x v="78"/>
    <x v="1"/>
    <x v="0"/>
    <x v="3"/>
    <m/>
  </r>
  <r>
    <x v="79"/>
    <x v="79"/>
    <x v="0"/>
    <x v="0"/>
    <x v="3"/>
    <m/>
  </r>
  <r>
    <x v="80"/>
    <x v="80"/>
    <x v="0"/>
    <x v="0"/>
    <x v="3"/>
    <s v="Varco Service Bulletin No.38 Rev.F"/>
  </r>
  <r>
    <x v="81"/>
    <x v="81"/>
    <x v="0"/>
    <x v="0"/>
    <x v="20"/>
    <s v="API RP 8B"/>
  </r>
  <r>
    <x v="82"/>
    <x v="82"/>
    <x v="0"/>
    <x v="0"/>
    <x v="3"/>
    <s v="API RP 500"/>
  </r>
  <r>
    <x v="83"/>
    <x v="83"/>
    <x v="0"/>
    <x v="1"/>
    <x v="21"/>
    <m/>
  </r>
  <r>
    <x v="84"/>
    <x v="84"/>
    <x v="0"/>
    <x v="0"/>
    <x v="3"/>
    <m/>
  </r>
  <r>
    <x v="85"/>
    <x v="85"/>
    <x v="0"/>
    <x v="1"/>
    <x v="22"/>
    <m/>
  </r>
  <r>
    <x v="86"/>
    <x v="86"/>
    <x v="1"/>
    <x v="0"/>
    <x v="3"/>
    <m/>
  </r>
  <r>
    <x v="87"/>
    <x v="87"/>
    <x v="0"/>
    <x v="0"/>
    <x v="3"/>
    <m/>
  </r>
  <r>
    <x v="88"/>
    <x v="88"/>
    <x v="0"/>
    <x v="0"/>
    <x v="3"/>
    <m/>
  </r>
  <r>
    <x v="89"/>
    <x v="89"/>
    <x v="0"/>
    <x v="0"/>
    <x v="3"/>
    <m/>
  </r>
  <r>
    <x v="90"/>
    <x v="90"/>
    <x v="1"/>
    <x v="0"/>
    <x v="3"/>
    <s v="API RP 8B"/>
  </r>
  <r>
    <x v="91"/>
    <x v="91"/>
    <x v="0"/>
    <x v="0"/>
    <x v="3"/>
    <m/>
  </r>
  <r>
    <x v="92"/>
    <x v="92"/>
    <x v="0"/>
    <x v="0"/>
    <x v="3"/>
    <m/>
  </r>
  <r>
    <x v="93"/>
    <x v="93"/>
    <x v="0"/>
    <x v="0"/>
    <x v="3"/>
    <m/>
  </r>
  <r>
    <x v="94"/>
    <x v="94"/>
    <x v="0"/>
    <x v="0"/>
    <x v="3"/>
    <m/>
  </r>
  <r>
    <x v="95"/>
    <x v="95"/>
    <x v="0"/>
    <x v="0"/>
    <x v="23"/>
    <m/>
  </r>
  <r>
    <x v="96"/>
    <x v="96"/>
    <x v="0"/>
    <x v="0"/>
    <x v="3"/>
    <m/>
  </r>
  <r>
    <x v="24"/>
    <x v="24"/>
    <x v="2"/>
    <x v="2"/>
    <x v="3"/>
    <m/>
  </r>
  <r>
    <x v="97"/>
    <x v="97"/>
    <x v="3"/>
    <x v="3"/>
    <x v="8"/>
    <s v="Norma"/>
  </r>
  <r>
    <x v="98"/>
    <x v="98"/>
    <x v="1"/>
    <x v="0"/>
    <x v="3"/>
    <m/>
  </r>
  <r>
    <x v="99"/>
    <x v="99"/>
    <x v="0"/>
    <x v="0"/>
    <x v="3"/>
    <s v="API RP 8B  &amp; ISO 13534"/>
  </r>
  <r>
    <x v="100"/>
    <x v="100"/>
    <x v="1"/>
    <x v="0"/>
    <x v="24"/>
    <m/>
  </r>
  <r>
    <x v="101"/>
    <x v="101"/>
    <x v="1"/>
    <x v="0"/>
    <x v="3"/>
    <m/>
  </r>
  <r>
    <x v="102"/>
    <x v="102"/>
    <x v="1"/>
    <x v="0"/>
    <x v="3"/>
    <m/>
  </r>
  <r>
    <x v="103"/>
    <x v="103"/>
    <x v="1"/>
    <x v="0"/>
    <x v="3"/>
    <m/>
  </r>
  <r>
    <x v="104"/>
    <x v="104"/>
    <x v="1"/>
    <x v="0"/>
    <x v="3"/>
    <m/>
  </r>
  <r>
    <x v="105"/>
    <x v="105"/>
    <x v="1"/>
    <x v="0"/>
    <x v="3"/>
    <m/>
  </r>
  <r>
    <x v="106"/>
    <x v="106"/>
    <x v="0"/>
    <x v="0"/>
    <x v="3"/>
    <s v="API RP 54 Sección 9.2.16"/>
  </r>
  <r>
    <x v="24"/>
    <x v="24"/>
    <x v="2"/>
    <x v="2"/>
    <x v="3"/>
    <m/>
  </r>
  <r>
    <x v="107"/>
    <x v="107"/>
    <x v="3"/>
    <x v="3"/>
    <x v="8"/>
    <s v="Norma"/>
  </r>
  <r>
    <x v="108"/>
    <x v="108"/>
    <x v="1"/>
    <x v="1"/>
    <x v="3"/>
    <m/>
  </r>
  <r>
    <x v="109"/>
    <x v="109"/>
    <x v="1"/>
    <x v="1"/>
    <x v="3"/>
    <m/>
  </r>
  <r>
    <x v="110"/>
    <x v="110"/>
    <x v="1"/>
    <x v="1"/>
    <x v="3"/>
    <s v="API RP 8B Sección 6.2 ISO 13534"/>
  </r>
  <r>
    <x v="111"/>
    <x v="111"/>
    <x v="0"/>
    <x v="1"/>
    <x v="3"/>
    <s v="API RP 8B &amp; ISO 13534"/>
  </r>
  <r>
    <x v="112"/>
    <x v="112"/>
    <x v="0"/>
    <x v="1"/>
    <x v="3"/>
    <s v="API RP 574 Tabla 1"/>
  </r>
  <r>
    <x v="113"/>
    <x v="113"/>
    <x v="1"/>
    <x v="1"/>
    <x v="3"/>
    <m/>
  </r>
  <r>
    <x v="114"/>
    <x v="114"/>
    <x v="1"/>
    <x v="1"/>
    <x v="3"/>
    <m/>
  </r>
  <r>
    <x v="115"/>
    <x v="115"/>
    <x v="1"/>
    <x v="1"/>
    <x v="3"/>
    <m/>
  </r>
  <r>
    <x v="116"/>
    <x v="116"/>
    <x v="1"/>
    <x v="1"/>
    <x v="3"/>
    <m/>
  </r>
  <r>
    <x v="117"/>
    <x v="117"/>
    <x v="1"/>
    <x v="1"/>
    <x v="3"/>
    <m/>
  </r>
  <r>
    <x v="24"/>
    <x v="24"/>
    <x v="2"/>
    <x v="2"/>
    <x v="3"/>
    <m/>
  </r>
  <r>
    <x v="118"/>
    <x v="118"/>
    <x v="3"/>
    <x v="3"/>
    <x v="8"/>
    <s v="Norma"/>
  </r>
  <r>
    <x v="119"/>
    <x v="119"/>
    <x v="1"/>
    <x v="0"/>
    <x v="3"/>
    <m/>
  </r>
  <r>
    <x v="120"/>
    <x v="99"/>
    <x v="0"/>
    <x v="0"/>
    <x v="3"/>
    <s v="API RP 8B ISO 13534"/>
  </r>
  <r>
    <x v="121"/>
    <x v="120"/>
    <x v="1"/>
    <x v="0"/>
    <x v="24"/>
    <m/>
  </r>
  <r>
    <x v="122"/>
    <x v="98"/>
    <x v="1"/>
    <x v="0"/>
    <x v="25"/>
    <m/>
  </r>
  <r>
    <x v="123"/>
    <x v="121"/>
    <x v="1"/>
    <x v="0"/>
    <x v="3"/>
    <m/>
  </r>
  <r>
    <x v="124"/>
    <x v="122"/>
    <x v="0"/>
    <x v="0"/>
    <x v="3"/>
    <s v="API RP 9A y 9B  API RP 4G"/>
  </r>
  <r>
    <x v="125"/>
    <x v="123"/>
    <x v="0"/>
    <x v="0"/>
    <x v="3"/>
    <m/>
  </r>
  <r>
    <x v="126"/>
    <x v="124"/>
    <x v="0"/>
    <x v="0"/>
    <x v="3"/>
    <s v="API RP 54 sección 9.7.3"/>
  </r>
  <r>
    <x v="127"/>
    <x v="125"/>
    <x v="0"/>
    <x v="0"/>
    <x v="25"/>
    <s v="API RP 8B"/>
  </r>
  <r>
    <x v="128"/>
    <x v="126"/>
    <x v="0"/>
    <x v="0"/>
    <x v="25"/>
    <s v="API RP 8B"/>
  </r>
  <r>
    <x v="129"/>
    <x v="127"/>
    <x v="1"/>
    <x v="0"/>
    <x v="3"/>
    <m/>
  </r>
  <r>
    <x v="130"/>
    <x v="128"/>
    <x v="1"/>
    <x v="0"/>
    <x v="3"/>
    <s v="API RP 8B"/>
  </r>
  <r>
    <x v="131"/>
    <x v="129"/>
    <x v="1"/>
    <x v="0"/>
    <x v="3"/>
    <s v="RP54 9.7.4"/>
  </r>
  <r>
    <x v="132"/>
    <x v="130"/>
    <x v="0"/>
    <x v="0"/>
    <x v="3"/>
    <m/>
  </r>
  <r>
    <x v="133"/>
    <x v="131"/>
    <x v="0"/>
    <x v="0"/>
    <x v="3"/>
    <s v="RP9B 3.3.10(b)"/>
  </r>
  <r>
    <x v="134"/>
    <x v="132"/>
    <x v="0"/>
    <x v="1"/>
    <x v="3"/>
    <s v="RP9B 3.3.3_x000a_RP9B 3.3.10"/>
  </r>
  <r>
    <x v="135"/>
    <x v="133"/>
    <x v="0"/>
    <x v="0"/>
    <x v="3"/>
    <s v="RP9B 3.3.3_x000a_API RP 54, 9.6.6"/>
  </r>
  <r>
    <x v="136"/>
    <x v="134"/>
    <x v="1"/>
    <x v="0"/>
    <x v="3"/>
    <m/>
  </r>
  <r>
    <x v="137"/>
    <x v="135"/>
    <x v="0"/>
    <x v="0"/>
    <x v="3"/>
    <s v="OSHA-BRAO-O&amp;G-CKLST-SST-001 REV17"/>
  </r>
  <r>
    <x v="138"/>
    <x v="136"/>
    <x v="0"/>
    <x v="0"/>
    <x v="3"/>
    <s v="OSHA-BRAO-O&amp;G-CKLST-SST-001 REV17"/>
  </r>
  <r>
    <x v="139"/>
    <x v="137"/>
    <x v="0"/>
    <x v="0"/>
    <x v="26"/>
    <m/>
  </r>
  <r>
    <x v="140"/>
    <x v="138"/>
    <x v="0"/>
    <x v="0"/>
    <x v="3"/>
    <s v="API RP 54"/>
  </r>
  <r>
    <x v="141"/>
    <x v="139"/>
    <x v="0"/>
    <x v="0"/>
    <x v="3"/>
    <m/>
  </r>
  <r>
    <x v="24"/>
    <x v="24"/>
    <x v="2"/>
    <x v="2"/>
    <x v="3"/>
    <m/>
  </r>
  <r>
    <x v="142"/>
    <x v="140"/>
    <x v="3"/>
    <x v="3"/>
    <x v="8"/>
    <s v="Norma"/>
  </r>
  <r>
    <x v="143"/>
    <x v="141"/>
    <x v="0"/>
    <x v="0"/>
    <x v="27"/>
    <s v="API RP 7L "/>
  </r>
  <r>
    <x v="144"/>
    <x v="142"/>
    <x v="0"/>
    <x v="0"/>
    <x v="28"/>
    <s v="API RP 8B"/>
  </r>
  <r>
    <x v="145"/>
    <x v="143"/>
    <x v="1"/>
    <x v="1"/>
    <x v="3"/>
    <s v="Manual del Fabricante"/>
  </r>
  <r>
    <x v="146"/>
    <x v="144"/>
    <x v="1"/>
    <x v="1"/>
    <x v="3"/>
    <s v="API RP 7F Sección A 3.5 (2003)"/>
  </r>
  <r>
    <x v="147"/>
    <x v="145"/>
    <x v="0"/>
    <x v="0"/>
    <x v="29"/>
    <m/>
  </r>
  <r>
    <x v="148"/>
    <x v="146"/>
    <x v="1"/>
    <x v="1"/>
    <x v="30"/>
    <m/>
  </r>
  <r>
    <x v="149"/>
    <x v="147"/>
    <x v="1"/>
    <x v="0"/>
    <x v="3"/>
    <m/>
  </r>
  <r>
    <x v="150"/>
    <x v="148"/>
    <x v="1"/>
    <x v="1"/>
    <x v="3"/>
    <m/>
  </r>
  <r>
    <x v="151"/>
    <x v="149"/>
    <x v="1"/>
    <x v="0"/>
    <x v="3"/>
    <m/>
  </r>
  <r>
    <x v="152"/>
    <x v="150"/>
    <x v="1"/>
    <x v="0"/>
    <x v="3"/>
    <m/>
  </r>
  <r>
    <x v="153"/>
    <x v="151"/>
    <x v="1"/>
    <x v="0"/>
    <x v="31"/>
    <s v="Manual del Fabricante"/>
  </r>
  <r>
    <x v="154"/>
    <x v="152"/>
    <x v="1"/>
    <x v="1"/>
    <x v="3"/>
    <m/>
  </r>
  <r>
    <x v="155"/>
    <x v="153"/>
    <x v="1"/>
    <x v="0"/>
    <x v="3"/>
    <m/>
  </r>
  <r>
    <x v="156"/>
    <x v="154"/>
    <x v="1"/>
    <x v="0"/>
    <x v="32"/>
    <s v="API Spec 7K"/>
  </r>
  <r>
    <x v="157"/>
    <x v="155"/>
    <x v="1"/>
    <x v="0"/>
    <x v="3"/>
    <m/>
  </r>
  <r>
    <x v="158"/>
    <x v="156"/>
    <x v="1"/>
    <x v="0"/>
    <x v="3"/>
    <m/>
  </r>
  <r>
    <x v="159"/>
    <x v="157"/>
    <x v="1"/>
    <x v="0"/>
    <x v="3"/>
    <m/>
  </r>
  <r>
    <x v="160"/>
    <x v="158"/>
    <x v="1"/>
    <x v="1"/>
    <x v="3"/>
    <m/>
  </r>
  <r>
    <x v="161"/>
    <x v="159"/>
    <x v="1"/>
    <x v="1"/>
    <x v="30"/>
    <m/>
  </r>
  <r>
    <x v="162"/>
    <x v="160"/>
    <x v="0"/>
    <x v="0"/>
    <x v="3"/>
    <m/>
  </r>
  <r>
    <x v="163"/>
    <x v="161"/>
    <x v="1"/>
    <x v="1"/>
    <x v="3"/>
    <m/>
  </r>
  <r>
    <x v="164"/>
    <x v="162"/>
    <x v="1"/>
    <x v="1"/>
    <x v="30"/>
    <m/>
  </r>
  <r>
    <x v="165"/>
    <x v="163"/>
    <x v="1"/>
    <x v="0"/>
    <x v="3"/>
    <m/>
  </r>
  <r>
    <x v="166"/>
    <x v="164"/>
    <x v="1"/>
    <x v="1"/>
    <x v="3"/>
    <m/>
  </r>
  <r>
    <x v="24"/>
    <x v="24"/>
    <x v="2"/>
    <x v="2"/>
    <x v="3"/>
    <m/>
  </r>
  <r>
    <x v="167"/>
    <x v="165"/>
    <x v="3"/>
    <x v="3"/>
    <x v="8"/>
    <s v="Norma"/>
  </r>
  <r>
    <x v="168"/>
    <x v="166"/>
    <x v="1"/>
    <x v="0"/>
    <x v="3"/>
    <m/>
  </r>
  <r>
    <x v="169"/>
    <x v="167"/>
    <x v="0"/>
    <x v="0"/>
    <x v="3"/>
    <m/>
  </r>
  <r>
    <x v="170"/>
    <x v="168"/>
    <x v="0"/>
    <x v="0"/>
    <x v="3"/>
    <m/>
  </r>
  <r>
    <x v="171"/>
    <x v="169"/>
    <x v="1"/>
    <x v="0"/>
    <x v="33"/>
    <m/>
  </r>
  <r>
    <x v="24"/>
    <x v="24"/>
    <x v="2"/>
    <x v="2"/>
    <x v="3"/>
    <m/>
  </r>
  <r>
    <x v="172"/>
    <x v="170"/>
    <x v="3"/>
    <x v="3"/>
    <x v="8"/>
    <s v="Norma"/>
  </r>
  <r>
    <x v="173"/>
    <x v="171"/>
    <x v="1"/>
    <x v="0"/>
    <x v="34"/>
    <m/>
  </r>
  <r>
    <x v="174"/>
    <x v="172"/>
    <x v="1"/>
    <x v="0"/>
    <x v="3"/>
    <s v="Manual del Fabricante"/>
  </r>
  <r>
    <x v="175"/>
    <x v="173"/>
    <x v="1"/>
    <x v="0"/>
    <x v="3"/>
    <s v="Manual del Fabricante"/>
  </r>
  <r>
    <x v="176"/>
    <x v="174"/>
    <x v="1"/>
    <x v="0"/>
    <x v="3"/>
    <m/>
  </r>
  <r>
    <x v="177"/>
    <x v="175"/>
    <x v="1"/>
    <x v="0"/>
    <x v="3"/>
    <m/>
  </r>
  <r>
    <x v="178"/>
    <x v="176"/>
    <x v="0"/>
    <x v="1"/>
    <x v="35"/>
    <m/>
  </r>
  <r>
    <x v="24"/>
    <x v="24"/>
    <x v="2"/>
    <x v="2"/>
    <x v="3"/>
    <m/>
  </r>
  <r>
    <x v="179"/>
    <x v="177"/>
    <x v="3"/>
    <x v="3"/>
    <x v="8"/>
    <s v="Norma"/>
  </r>
  <r>
    <x v="180"/>
    <x v="178"/>
    <x v="1"/>
    <x v="0"/>
    <x v="3"/>
    <m/>
  </r>
  <r>
    <x v="181"/>
    <x v="179"/>
    <x v="1"/>
    <x v="0"/>
    <x v="36"/>
    <m/>
  </r>
  <r>
    <x v="182"/>
    <x v="180"/>
    <x v="1"/>
    <x v="0"/>
    <x v="3"/>
    <m/>
  </r>
  <r>
    <x v="183"/>
    <x v="181"/>
    <x v="1"/>
    <x v="0"/>
    <x v="3"/>
    <m/>
  </r>
  <r>
    <x v="184"/>
    <x v="182"/>
    <x v="1"/>
    <x v="0"/>
    <x v="3"/>
    <m/>
  </r>
  <r>
    <x v="185"/>
    <x v="183"/>
    <x v="1"/>
    <x v="0"/>
    <x v="3"/>
    <m/>
  </r>
  <r>
    <x v="24"/>
    <x v="184"/>
    <x v="2"/>
    <x v="2"/>
    <x v="3"/>
    <m/>
  </r>
  <r>
    <x v="186"/>
    <x v="185"/>
    <x v="1"/>
    <x v="1"/>
    <x v="3"/>
    <m/>
  </r>
  <r>
    <x v="187"/>
    <x v="186"/>
    <x v="1"/>
    <x v="1"/>
    <x v="3"/>
    <m/>
  </r>
  <r>
    <x v="188"/>
    <x v="187"/>
    <x v="1"/>
    <x v="1"/>
    <x v="3"/>
    <m/>
  </r>
  <r>
    <x v="189"/>
    <x v="188"/>
    <x v="1"/>
    <x v="1"/>
    <x v="3"/>
    <m/>
  </r>
  <r>
    <x v="190"/>
    <x v="189"/>
    <x v="1"/>
    <x v="1"/>
    <x v="3"/>
    <m/>
  </r>
  <r>
    <x v="191"/>
    <x v="190"/>
    <x v="1"/>
    <x v="1"/>
    <x v="3"/>
    <m/>
  </r>
  <r>
    <x v="24"/>
    <x v="24"/>
    <x v="2"/>
    <x v="2"/>
    <x v="3"/>
    <m/>
  </r>
  <r>
    <x v="192"/>
    <x v="191"/>
    <x v="3"/>
    <x v="3"/>
    <x v="8"/>
    <s v="Norma"/>
  </r>
  <r>
    <x v="193"/>
    <x v="192"/>
    <x v="1"/>
    <x v="1"/>
    <x v="37"/>
    <m/>
  </r>
  <r>
    <x v="194"/>
    <x v="193"/>
    <x v="1"/>
    <x v="0"/>
    <x v="3"/>
    <m/>
  </r>
  <r>
    <x v="195"/>
    <x v="194"/>
    <x v="1"/>
    <x v="1"/>
    <x v="38"/>
    <m/>
  </r>
  <r>
    <x v="196"/>
    <x v="195"/>
    <x v="0"/>
    <x v="0"/>
    <x v="3"/>
    <m/>
  </r>
  <r>
    <x v="197"/>
    <x v="196"/>
    <x v="1"/>
    <x v="0"/>
    <x v="3"/>
    <m/>
  </r>
  <r>
    <x v="198"/>
    <x v="197"/>
    <x v="0"/>
    <x v="0"/>
    <x v="3"/>
    <m/>
  </r>
  <r>
    <x v="199"/>
    <x v="198"/>
    <x v="1"/>
    <x v="0"/>
    <x v="3"/>
    <m/>
  </r>
  <r>
    <x v="200"/>
    <x v="199"/>
    <x v="0"/>
    <x v="0"/>
    <x v="3"/>
    <m/>
  </r>
  <r>
    <x v="201"/>
    <x v="200"/>
    <x v="1"/>
    <x v="0"/>
    <x v="3"/>
    <m/>
  </r>
  <r>
    <x v="202"/>
    <x v="201"/>
    <x v="0"/>
    <x v="0"/>
    <x v="3"/>
    <m/>
  </r>
  <r>
    <x v="203"/>
    <x v="202"/>
    <x v="1"/>
    <x v="0"/>
    <x v="3"/>
    <s v="OSHA-BRAO-O&amp;G-CKLST-SST-001 REV17"/>
  </r>
  <r>
    <x v="204"/>
    <x v="203"/>
    <x v="1"/>
    <x v="0"/>
    <x v="3"/>
    <m/>
  </r>
  <r>
    <x v="205"/>
    <x v="204"/>
    <x v="0"/>
    <x v="0"/>
    <x v="39"/>
    <m/>
  </r>
  <r>
    <x v="206"/>
    <x v="205"/>
    <x v="1"/>
    <x v="1"/>
    <x v="5"/>
    <m/>
  </r>
  <r>
    <x v="207"/>
    <x v="206"/>
    <x v="0"/>
    <x v="0"/>
    <x v="3"/>
    <m/>
  </r>
  <r>
    <x v="208"/>
    <x v="207"/>
    <x v="1"/>
    <x v="0"/>
    <x v="3"/>
    <m/>
  </r>
  <r>
    <x v="209"/>
    <x v="208"/>
    <x v="0"/>
    <x v="0"/>
    <x v="3"/>
    <s v="API RP 9B"/>
  </r>
  <r>
    <x v="210"/>
    <x v="209"/>
    <x v="1"/>
    <x v="1"/>
    <x v="40"/>
    <s v="1910.212(a)(1)"/>
  </r>
  <r>
    <x v="211"/>
    <x v="210"/>
    <x v="1"/>
    <x v="0"/>
    <x v="41"/>
    <m/>
  </r>
  <r>
    <x v="212"/>
    <x v="211"/>
    <x v="0"/>
    <x v="0"/>
    <x v="3"/>
    <m/>
  </r>
  <r>
    <x v="213"/>
    <x v="212"/>
    <x v="0"/>
    <x v="0"/>
    <x v="42"/>
    <s v="API RP 9B 6.1.2.4, ASME B.30.7-2011"/>
  </r>
  <r>
    <x v="214"/>
    <x v="213"/>
    <x v="0"/>
    <x v="0"/>
    <x v="3"/>
    <m/>
  </r>
  <r>
    <x v="24"/>
    <x v="24"/>
    <x v="2"/>
    <x v="2"/>
    <x v="3"/>
    <m/>
  </r>
  <r>
    <x v="215"/>
    <x v="214"/>
    <x v="3"/>
    <x v="3"/>
    <x v="8"/>
    <s v="Norma"/>
  </r>
  <r>
    <x v="216"/>
    <x v="200"/>
    <x v="1"/>
    <x v="0"/>
    <x v="3"/>
    <m/>
  </r>
  <r>
    <x v="217"/>
    <x v="201"/>
    <x v="1"/>
    <x v="0"/>
    <x v="3"/>
    <m/>
  </r>
  <r>
    <x v="218"/>
    <x v="202"/>
    <x v="1"/>
    <x v="0"/>
    <x v="43"/>
    <m/>
  </r>
  <r>
    <x v="219"/>
    <x v="215"/>
    <x v="1"/>
    <x v="0"/>
    <x v="3"/>
    <m/>
  </r>
  <r>
    <x v="220"/>
    <x v="204"/>
    <x v="1"/>
    <x v="0"/>
    <x v="44"/>
    <m/>
  </r>
  <r>
    <x v="221"/>
    <x v="216"/>
    <x v="1"/>
    <x v="0"/>
    <x v="3"/>
    <m/>
  </r>
  <r>
    <x v="222"/>
    <x v="206"/>
    <x v="1"/>
    <x v="0"/>
    <x v="45"/>
    <m/>
  </r>
  <r>
    <x v="223"/>
    <x v="217"/>
    <x v="1"/>
    <x v="0"/>
    <x v="46"/>
    <m/>
  </r>
  <r>
    <x v="224"/>
    <x v="218"/>
    <x v="1"/>
    <x v="0"/>
    <x v="3"/>
    <m/>
  </r>
  <r>
    <x v="225"/>
    <x v="219"/>
    <x v="1"/>
    <x v="0"/>
    <x v="3"/>
    <m/>
  </r>
  <r>
    <x v="226"/>
    <x v="220"/>
    <x v="1"/>
    <x v="0"/>
    <x v="3"/>
    <m/>
  </r>
  <r>
    <x v="24"/>
    <x v="24"/>
    <x v="2"/>
    <x v="2"/>
    <x v="3"/>
    <m/>
  </r>
  <r>
    <x v="227"/>
    <x v="221"/>
    <x v="3"/>
    <x v="3"/>
    <x v="8"/>
    <s v="Norma"/>
  </r>
  <r>
    <x v="228"/>
    <x v="222"/>
    <x v="1"/>
    <x v="0"/>
    <x v="3"/>
    <m/>
  </r>
  <r>
    <x v="229"/>
    <x v="223"/>
    <x v="1"/>
    <x v="0"/>
    <x v="3"/>
    <m/>
  </r>
  <r>
    <x v="230"/>
    <x v="224"/>
    <x v="1"/>
    <x v="0"/>
    <x v="3"/>
    <m/>
  </r>
  <r>
    <x v="231"/>
    <x v="225"/>
    <x v="0"/>
    <x v="0"/>
    <x v="47"/>
    <m/>
  </r>
  <r>
    <x v="232"/>
    <x v="226"/>
    <x v="0"/>
    <x v="0"/>
    <x v="48"/>
    <m/>
  </r>
  <r>
    <x v="233"/>
    <x v="227"/>
    <x v="1"/>
    <x v="0"/>
    <x v="3"/>
    <m/>
  </r>
  <r>
    <x v="234"/>
    <x v="228"/>
    <x v="1"/>
    <x v="0"/>
    <x v="3"/>
    <m/>
  </r>
  <r>
    <x v="235"/>
    <x v="229"/>
    <x v="1"/>
    <x v="0"/>
    <x v="3"/>
    <m/>
  </r>
  <r>
    <x v="236"/>
    <x v="230"/>
    <x v="0"/>
    <x v="0"/>
    <x v="3"/>
    <m/>
  </r>
  <r>
    <x v="24"/>
    <x v="24"/>
    <x v="2"/>
    <x v="2"/>
    <x v="3"/>
    <m/>
  </r>
  <r>
    <x v="237"/>
    <x v="231"/>
    <x v="3"/>
    <x v="3"/>
    <x v="8"/>
    <s v="Norma"/>
  </r>
  <r>
    <x v="238"/>
    <x v="232"/>
    <x v="0"/>
    <x v="0"/>
    <x v="3"/>
    <s v="DS-1 - Categoría según contrato"/>
  </r>
  <r>
    <x v="239"/>
    <x v="233"/>
    <x v="0"/>
    <x v="0"/>
    <x v="49"/>
    <s v="API RP 8B"/>
  </r>
  <r>
    <x v="240"/>
    <x v="234"/>
    <x v="0"/>
    <x v="0"/>
    <x v="49"/>
    <s v="API RP 8B"/>
  </r>
  <r>
    <x v="241"/>
    <x v="235"/>
    <x v="1"/>
    <x v="1"/>
    <x v="3"/>
    <m/>
  </r>
  <r>
    <x v="242"/>
    <x v="236"/>
    <x v="1"/>
    <x v="0"/>
    <x v="49"/>
    <m/>
  </r>
  <r>
    <x v="243"/>
    <x v="237"/>
    <x v="1"/>
    <x v="0"/>
    <x v="50"/>
    <m/>
  </r>
  <r>
    <x v="244"/>
    <x v="238"/>
    <x v="1"/>
    <x v="0"/>
    <x v="49"/>
    <m/>
  </r>
  <r>
    <x v="245"/>
    <x v="239"/>
    <x v="1"/>
    <x v="1"/>
    <x v="3"/>
    <m/>
  </r>
  <r>
    <x v="246"/>
    <x v="240"/>
    <x v="0"/>
    <x v="0"/>
    <x v="49"/>
    <m/>
  </r>
  <r>
    <x v="247"/>
    <x v="241"/>
    <x v="1"/>
    <x v="0"/>
    <x v="51"/>
    <m/>
  </r>
  <r>
    <x v="248"/>
    <x v="242"/>
    <x v="0"/>
    <x v="0"/>
    <x v="52"/>
    <s v="API RP 8B, categoría III"/>
  </r>
  <r>
    <x v="249"/>
    <x v="243"/>
    <x v="1"/>
    <x v="0"/>
    <x v="53"/>
    <m/>
  </r>
  <r>
    <x v="250"/>
    <x v="244"/>
    <x v="1"/>
    <x v="0"/>
    <x v="49"/>
    <m/>
  </r>
  <r>
    <x v="251"/>
    <x v="245"/>
    <x v="0"/>
    <x v="0"/>
    <x v="3"/>
    <m/>
  </r>
  <r>
    <x v="24"/>
    <x v="24"/>
    <x v="2"/>
    <x v="2"/>
    <x v="3"/>
    <m/>
  </r>
  <r>
    <x v="252"/>
    <x v="246"/>
    <x v="3"/>
    <x v="3"/>
    <x v="8"/>
    <s v="Norma"/>
  </r>
  <r>
    <x v="253"/>
    <x v="247"/>
    <x v="1"/>
    <x v="0"/>
    <x v="54"/>
    <m/>
  </r>
  <r>
    <x v="254"/>
    <x v="248"/>
    <x v="1"/>
    <x v="0"/>
    <x v="3"/>
    <m/>
  </r>
  <r>
    <x v="255"/>
    <x v="249"/>
    <x v="1"/>
    <x v="0"/>
    <x v="3"/>
    <m/>
  </r>
  <r>
    <x v="256"/>
    <x v="250"/>
    <x v="1"/>
    <x v="0"/>
    <x v="3"/>
    <m/>
  </r>
  <r>
    <x v="257"/>
    <x v="251"/>
    <x v="1"/>
    <x v="0"/>
    <x v="3"/>
    <m/>
  </r>
  <r>
    <x v="258"/>
    <x v="252"/>
    <x v="1"/>
    <x v="0"/>
    <x v="55"/>
    <s v="ISO 4406"/>
  </r>
  <r>
    <x v="259"/>
    <x v="253"/>
    <x v="1"/>
    <x v="0"/>
    <x v="56"/>
    <s v="ISO 4472"/>
  </r>
  <r>
    <x v="260"/>
    <x v="254"/>
    <x v="1"/>
    <x v="0"/>
    <x v="57"/>
    <m/>
  </r>
  <r>
    <x v="261"/>
    <x v="255"/>
    <x v="1"/>
    <x v="0"/>
    <x v="58"/>
    <m/>
  </r>
  <r>
    <x v="262"/>
    <x v="256"/>
    <x v="0"/>
    <x v="0"/>
    <x v="59"/>
    <m/>
  </r>
  <r>
    <x v="263"/>
    <x v="257"/>
    <x v="1"/>
    <x v="1"/>
    <x v="3"/>
    <m/>
  </r>
  <r>
    <x v="264"/>
    <x v="258"/>
    <x v="1"/>
    <x v="0"/>
    <x v="3"/>
    <m/>
  </r>
  <r>
    <x v="265"/>
    <x v="259"/>
    <x v="1"/>
    <x v="0"/>
    <x v="3"/>
    <m/>
  </r>
  <r>
    <x v="266"/>
    <x v="260"/>
    <x v="0"/>
    <x v="0"/>
    <x v="3"/>
    <m/>
  </r>
  <r>
    <x v="267"/>
    <x v="261"/>
    <x v="1"/>
    <x v="0"/>
    <x v="3"/>
    <m/>
  </r>
  <r>
    <x v="268"/>
    <x v="262"/>
    <x v="1"/>
    <x v="0"/>
    <x v="3"/>
    <m/>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4">
  <r>
    <x v="0"/>
    <x v="0"/>
    <x v="0"/>
    <x v="0"/>
    <x v="0"/>
    <s v="API 510 sección 9.3.1 &amp; 9.3.6 C"/>
  </r>
  <r>
    <x v="1"/>
    <x v="1"/>
    <x v="1"/>
    <x v="0"/>
    <x v="1"/>
    <m/>
  </r>
  <r>
    <x v="2"/>
    <x v="2"/>
    <x v="1"/>
    <x v="0"/>
    <x v="2"/>
    <m/>
  </r>
  <r>
    <x v="3"/>
    <x v="3"/>
    <x v="1"/>
    <x v="0"/>
    <x v="3"/>
    <m/>
  </r>
  <r>
    <x v="4"/>
    <x v="4"/>
    <x v="1"/>
    <x v="0"/>
    <x v="2"/>
    <s v="OEM Manual Fabricante"/>
  </r>
  <r>
    <x v="5"/>
    <x v="5"/>
    <x v="1"/>
    <x v="0"/>
    <x v="1"/>
    <m/>
  </r>
  <r>
    <x v="6"/>
    <x v="6"/>
    <x v="1"/>
    <x v="0"/>
    <x v="1"/>
    <s v="API RP 54 sección 9.13.7"/>
  </r>
  <r>
    <x v="7"/>
    <x v="7"/>
    <x v="1"/>
    <x v="0"/>
    <x v="1"/>
    <m/>
  </r>
  <r>
    <x v="8"/>
    <x v="8"/>
    <x v="0"/>
    <x v="0"/>
    <x v="4"/>
    <s v="API RP 7L sección A8"/>
  </r>
  <r>
    <x v="9"/>
    <x v="9"/>
    <x v="1"/>
    <x v="0"/>
    <x v="1"/>
    <m/>
  </r>
  <r>
    <x v="10"/>
    <x v="10"/>
    <x v="1"/>
    <x v="0"/>
    <x v="5"/>
    <m/>
  </r>
  <r>
    <x v="11"/>
    <x v="11"/>
    <x v="0"/>
    <x v="0"/>
    <x v="1"/>
    <s v="API RP 5r sección 8.2 b y 10.2 b"/>
  </r>
  <r>
    <x v="12"/>
    <x v="12"/>
    <x v="1"/>
    <x v="1"/>
    <x v="1"/>
    <m/>
  </r>
  <r>
    <x v="13"/>
    <x v="13"/>
    <x v="1"/>
    <x v="0"/>
    <x v="6"/>
    <m/>
  </r>
  <r>
    <x v="14"/>
    <x v="14"/>
    <x v="0"/>
    <x v="0"/>
    <x v="7"/>
    <m/>
  </r>
  <r>
    <x v="15"/>
    <x v="15"/>
    <x v="1"/>
    <x v="0"/>
    <x v="8"/>
    <m/>
  </r>
  <r>
    <x v="16"/>
    <x v="16"/>
    <x v="0"/>
    <x v="0"/>
    <x v="9"/>
    <s v="API RP 54 sección 9.13.3.&amp; 9.13.33"/>
  </r>
  <r>
    <x v="17"/>
    <x v="17"/>
    <x v="1"/>
    <x v="0"/>
    <x v="10"/>
    <m/>
  </r>
  <r>
    <x v="18"/>
    <x v="18"/>
    <x v="1"/>
    <x v="0"/>
    <x v="1"/>
    <m/>
  </r>
  <r>
    <x v="19"/>
    <x v="19"/>
    <x v="1"/>
    <x v="0"/>
    <x v="11"/>
    <m/>
  </r>
  <r>
    <x v="20"/>
    <x v="20"/>
    <x v="1"/>
    <x v="0"/>
    <x v="1"/>
    <s v="API 7L sección 1.4.1 b &amp; 4.4"/>
  </r>
  <r>
    <x v="21"/>
    <x v="21"/>
    <x v="0"/>
    <x v="2"/>
    <x v="12"/>
    <m/>
  </r>
  <r>
    <x v="22"/>
    <x v="22"/>
    <x v="0"/>
    <x v="0"/>
    <x v="1"/>
    <s v="API RP 54 section 9.13.2; PUWER 98    MHSWR 1992"/>
  </r>
  <r>
    <x v="23"/>
    <x v="23"/>
    <x v="0"/>
    <x v="0"/>
    <x v="13"/>
    <m/>
  </r>
  <r>
    <x v="24"/>
    <x v="24"/>
    <x v="1"/>
    <x v="1"/>
    <x v="1"/>
    <s v="RP54 6.5.1_x000a_1910.22(a)(1)"/>
  </r>
  <r>
    <x v="25"/>
    <x v="25"/>
    <x v="1"/>
    <x v="0"/>
    <x v="1"/>
    <s v="RP54 9.14.7"/>
  </r>
  <r>
    <x v="26"/>
    <x v="26"/>
    <x v="2"/>
    <x v="3"/>
    <x v="1"/>
    <m/>
  </r>
  <r>
    <x v="27"/>
    <x v="27"/>
    <x v="3"/>
    <x v="4"/>
    <x v="14"/>
    <s v="Norma"/>
  </r>
  <r>
    <x v="28"/>
    <x v="28"/>
    <x v="1"/>
    <x v="0"/>
    <x v="1"/>
    <m/>
  </r>
  <r>
    <x v="29"/>
    <x v="29"/>
    <x v="1"/>
    <x v="0"/>
    <x v="15"/>
    <m/>
  </r>
  <r>
    <x v="30"/>
    <x v="30"/>
    <x v="1"/>
    <x v="0"/>
    <x v="1"/>
    <s v="API RP 14F 3.2.22"/>
  </r>
  <r>
    <x v="31"/>
    <x v="31"/>
    <x v="1"/>
    <x v="0"/>
    <x v="1"/>
    <m/>
  </r>
  <r>
    <x v="32"/>
    <x v="32"/>
    <x v="1"/>
    <x v="0"/>
    <x v="1"/>
    <m/>
  </r>
  <r>
    <x v="33"/>
    <x v="33"/>
    <x v="1"/>
    <x v="0"/>
    <x v="1"/>
    <m/>
  </r>
  <r>
    <x v="34"/>
    <x v="34"/>
    <x v="1"/>
    <x v="0"/>
    <x v="1"/>
    <m/>
  </r>
  <r>
    <x v="35"/>
    <x v="35"/>
    <x v="1"/>
    <x v="0"/>
    <x v="1"/>
    <m/>
  </r>
  <r>
    <x v="36"/>
    <x v="36"/>
    <x v="1"/>
    <x v="0"/>
    <x v="16"/>
    <m/>
  </r>
  <r>
    <x v="37"/>
    <x v="37"/>
    <x v="1"/>
    <x v="0"/>
    <x v="1"/>
    <m/>
  </r>
  <r>
    <x v="38"/>
    <x v="38"/>
    <x v="1"/>
    <x v="0"/>
    <x v="1"/>
    <m/>
  </r>
  <r>
    <x v="39"/>
    <x v="39"/>
    <x v="1"/>
    <x v="0"/>
    <x v="17"/>
    <m/>
  </r>
  <r>
    <x v="40"/>
    <x v="40"/>
    <x v="1"/>
    <x v="0"/>
    <x v="1"/>
    <m/>
  </r>
  <r>
    <x v="41"/>
    <x v="41"/>
    <x v="1"/>
    <x v="0"/>
    <x v="1"/>
    <m/>
  </r>
  <r>
    <x v="42"/>
    <x v="42"/>
    <x v="1"/>
    <x v="0"/>
    <x v="1"/>
    <m/>
  </r>
  <r>
    <x v="43"/>
    <x v="43"/>
    <x v="1"/>
    <x v="0"/>
    <x v="18"/>
    <m/>
  </r>
  <r>
    <x v="44"/>
    <x v="44"/>
    <x v="1"/>
    <x v="0"/>
    <x v="19"/>
    <m/>
  </r>
  <r>
    <x v="45"/>
    <x v="45"/>
    <x v="1"/>
    <x v="0"/>
    <x v="20"/>
    <m/>
  </r>
  <r>
    <x v="46"/>
    <x v="46"/>
    <x v="0"/>
    <x v="0"/>
    <x v="21"/>
    <s v="API RP 14F sección 7.2.4"/>
  </r>
  <r>
    <x v="47"/>
    <x v="47"/>
    <x v="1"/>
    <x v="2"/>
    <x v="1"/>
    <m/>
  </r>
  <r>
    <x v="48"/>
    <x v="48"/>
    <x v="0"/>
    <x v="0"/>
    <x v="1"/>
    <m/>
  </r>
  <r>
    <x v="49"/>
    <x v="49"/>
    <x v="1"/>
    <x v="0"/>
    <x v="1"/>
    <m/>
  </r>
  <r>
    <x v="50"/>
    <x v="50"/>
    <x v="1"/>
    <x v="0"/>
    <x v="22"/>
    <m/>
  </r>
  <r>
    <x v="51"/>
    <x v="51"/>
    <x v="1"/>
    <x v="0"/>
    <x v="1"/>
    <m/>
  </r>
  <r>
    <x v="52"/>
    <x v="52"/>
    <x v="1"/>
    <x v="0"/>
    <x v="1"/>
    <m/>
  </r>
  <r>
    <x v="53"/>
    <x v="53"/>
    <x v="1"/>
    <x v="0"/>
    <x v="23"/>
    <m/>
  </r>
  <r>
    <x v="54"/>
    <x v="54"/>
    <x v="0"/>
    <x v="0"/>
    <x v="1"/>
    <s v="API Std 53 sección 4.2.3.1  &amp; Estándar HOKCHI"/>
  </r>
  <r>
    <x v="55"/>
    <x v="55"/>
    <x v="1"/>
    <x v="0"/>
    <x v="1"/>
    <m/>
  </r>
  <r>
    <x v="56"/>
    <x v="56"/>
    <x v="1"/>
    <x v="0"/>
    <x v="24"/>
    <m/>
  </r>
  <r>
    <x v="57"/>
    <x v="57"/>
    <x v="1"/>
    <x v="0"/>
    <x v="1"/>
    <m/>
  </r>
  <r>
    <x v="58"/>
    <x v="58"/>
    <x v="0"/>
    <x v="0"/>
    <x v="25"/>
    <s v="API RP 7L"/>
  </r>
  <r>
    <x v="59"/>
    <x v="59"/>
    <x v="0"/>
    <x v="0"/>
    <x v="1"/>
    <m/>
  </r>
  <r>
    <x v="60"/>
    <x v="60"/>
    <x v="1"/>
    <x v="0"/>
    <x v="1"/>
    <s v="API Std 53 sección 4.7"/>
  </r>
  <r>
    <x v="61"/>
    <x v="61"/>
    <x v="1"/>
    <x v="0"/>
    <x v="26"/>
    <m/>
  </r>
  <r>
    <x v="62"/>
    <x v="62"/>
    <x v="0"/>
    <x v="0"/>
    <x v="1"/>
    <m/>
  </r>
  <r>
    <x v="63"/>
    <x v="63"/>
    <x v="1"/>
    <x v="0"/>
    <x v="1"/>
    <m/>
  </r>
  <r>
    <x v="64"/>
    <x v="64"/>
    <x v="1"/>
    <x v="0"/>
    <x v="1"/>
    <m/>
  </r>
  <r>
    <x v="65"/>
    <x v="65"/>
    <x v="1"/>
    <x v="0"/>
    <x v="1"/>
    <m/>
  </r>
  <r>
    <x v="66"/>
    <x v="66"/>
    <x v="0"/>
    <x v="0"/>
    <x v="1"/>
    <m/>
  </r>
  <r>
    <x v="26"/>
    <x v="26"/>
    <x v="2"/>
    <x v="3"/>
    <x v="1"/>
    <m/>
  </r>
  <r>
    <x v="67"/>
    <x v="67"/>
    <x v="3"/>
    <x v="4"/>
    <x v="14"/>
    <s v="Norma"/>
  </r>
  <r>
    <x v="68"/>
    <x v="68"/>
    <x v="0"/>
    <x v="0"/>
    <x v="1"/>
    <s v="API STD 53, section 16"/>
  </r>
  <r>
    <x v="69"/>
    <x v="69"/>
    <x v="1"/>
    <x v="0"/>
    <x v="27"/>
    <s v="API STD 53, section 16"/>
  </r>
  <r>
    <x v="70"/>
    <x v="70"/>
    <x v="0"/>
    <x v="0"/>
    <x v="1"/>
    <m/>
  </r>
  <r>
    <x v="71"/>
    <x v="71"/>
    <x v="0"/>
    <x v="0"/>
    <x v="28"/>
    <m/>
  </r>
  <r>
    <x v="72"/>
    <x v="72"/>
    <x v="0"/>
    <x v="0"/>
    <x v="29"/>
    <m/>
  </r>
  <r>
    <x v="73"/>
    <x v="73"/>
    <x v="0"/>
    <x v="1"/>
    <x v="1"/>
    <s v="API STD 53, section 16"/>
  </r>
  <r>
    <x v="74"/>
    <x v="74"/>
    <x v="1"/>
    <x v="0"/>
    <x v="30"/>
    <m/>
  </r>
  <r>
    <x v="75"/>
    <x v="75"/>
    <x v="0"/>
    <x v="2"/>
    <x v="1"/>
    <s v="API STD 53, section 16"/>
  </r>
  <r>
    <x v="76"/>
    <x v="76"/>
    <x v="0"/>
    <x v="1"/>
    <x v="1"/>
    <s v="API STD 53, section 16"/>
  </r>
  <r>
    <x v="77"/>
    <x v="77"/>
    <x v="0"/>
    <x v="0"/>
    <x v="31"/>
    <m/>
  </r>
  <r>
    <x v="26"/>
    <x v="26"/>
    <x v="2"/>
    <x v="3"/>
    <x v="1"/>
    <m/>
  </r>
  <r>
    <x v="78"/>
    <x v="78"/>
    <x v="3"/>
    <x v="4"/>
    <x v="14"/>
    <s v="Norma"/>
  </r>
  <r>
    <x v="79"/>
    <x v="79"/>
    <x v="1"/>
    <x v="0"/>
    <x v="1"/>
    <m/>
  </r>
  <r>
    <x v="80"/>
    <x v="80"/>
    <x v="1"/>
    <x v="0"/>
    <x v="1"/>
    <m/>
  </r>
  <r>
    <x v="81"/>
    <x v="81"/>
    <x v="1"/>
    <x v="0"/>
    <x v="32"/>
    <m/>
  </r>
  <r>
    <x v="82"/>
    <x v="82"/>
    <x v="1"/>
    <x v="0"/>
    <x v="33"/>
    <m/>
  </r>
  <r>
    <x v="83"/>
    <x v="83"/>
    <x v="1"/>
    <x v="0"/>
    <x v="1"/>
    <m/>
  </r>
  <r>
    <x v="26"/>
    <x v="26"/>
    <x v="2"/>
    <x v="3"/>
    <x v="1"/>
    <m/>
  </r>
  <r>
    <x v="84"/>
    <x v="84"/>
    <x v="3"/>
    <x v="4"/>
    <x v="14"/>
    <s v="Norma"/>
  </r>
  <r>
    <x v="85"/>
    <x v="85"/>
    <x v="1"/>
    <x v="0"/>
    <x v="1"/>
    <m/>
  </r>
  <r>
    <x v="86"/>
    <x v="86"/>
    <x v="1"/>
    <x v="0"/>
    <x v="1"/>
    <m/>
  </r>
  <r>
    <x v="87"/>
    <x v="87"/>
    <x v="1"/>
    <x v="0"/>
    <x v="34"/>
    <m/>
  </r>
  <r>
    <x v="26"/>
    <x v="26"/>
    <x v="2"/>
    <x v="3"/>
    <x v="1"/>
    <m/>
  </r>
  <r>
    <x v="88"/>
    <x v="88"/>
    <x v="3"/>
    <x v="4"/>
    <x v="14"/>
    <s v="Norma"/>
  </r>
  <r>
    <x v="89"/>
    <x v="85"/>
    <x v="1"/>
    <x v="0"/>
    <x v="1"/>
    <m/>
  </r>
  <r>
    <x v="90"/>
    <x v="89"/>
    <x v="1"/>
    <x v="0"/>
    <x v="1"/>
    <m/>
  </r>
  <r>
    <x v="91"/>
    <x v="90"/>
    <x v="1"/>
    <x v="0"/>
    <x v="35"/>
    <m/>
  </r>
  <r>
    <x v="26"/>
    <x v="26"/>
    <x v="2"/>
    <x v="3"/>
    <x v="1"/>
    <m/>
  </r>
  <r>
    <x v="92"/>
    <x v="91"/>
    <x v="3"/>
    <x v="4"/>
    <x v="14"/>
    <s v="Norma"/>
  </r>
  <r>
    <x v="93"/>
    <x v="92"/>
    <x v="1"/>
    <x v="0"/>
    <x v="1"/>
    <m/>
  </r>
  <r>
    <x v="94"/>
    <x v="93"/>
    <x v="1"/>
    <x v="0"/>
    <x v="1"/>
    <m/>
  </r>
  <r>
    <x v="95"/>
    <x v="94"/>
    <x v="1"/>
    <x v="0"/>
    <x v="1"/>
    <m/>
  </r>
  <r>
    <x v="26"/>
    <x v="26"/>
    <x v="2"/>
    <x v="3"/>
    <x v="1"/>
    <m/>
  </r>
  <r>
    <x v="96"/>
    <x v="95"/>
    <x v="3"/>
    <x v="4"/>
    <x v="14"/>
    <s v="Norma"/>
  </r>
  <r>
    <x v="97"/>
    <x v="96"/>
    <x v="0"/>
    <x v="0"/>
    <x v="1"/>
    <m/>
  </r>
  <r>
    <x v="98"/>
    <x v="97"/>
    <x v="0"/>
    <x v="0"/>
    <x v="1"/>
    <m/>
  </r>
  <r>
    <x v="99"/>
    <x v="98"/>
    <x v="0"/>
    <x v="1"/>
    <x v="1"/>
    <m/>
  </r>
  <r>
    <x v="100"/>
    <x v="99"/>
    <x v="0"/>
    <x v="0"/>
    <x v="1"/>
    <m/>
  </r>
  <r>
    <x v="101"/>
    <x v="100"/>
    <x v="0"/>
    <x v="0"/>
    <x v="1"/>
    <m/>
  </r>
  <r>
    <x v="26"/>
    <x v="26"/>
    <x v="2"/>
    <x v="3"/>
    <x v="1"/>
    <m/>
  </r>
  <r>
    <x v="102"/>
    <x v="101"/>
    <x v="3"/>
    <x v="4"/>
    <x v="14"/>
    <s v="Norma"/>
  </r>
  <r>
    <x v="103"/>
    <x v="102"/>
    <x v="0"/>
    <x v="0"/>
    <x v="1"/>
    <s v="API Spec 7K"/>
  </r>
  <r>
    <x v="104"/>
    <x v="103"/>
    <x v="1"/>
    <x v="0"/>
    <x v="36"/>
    <s v="API RP 7L"/>
  </r>
  <r>
    <x v="105"/>
    <x v="104"/>
    <x v="0"/>
    <x v="0"/>
    <x v="1"/>
    <m/>
  </r>
  <r>
    <x v="106"/>
    <x v="105"/>
    <x v="1"/>
    <x v="0"/>
    <x v="1"/>
    <m/>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0">
  <r>
    <x v="0"/>
    <x v="0"/>
    <x v="0"/>
    <x v="0"/>
    <x v="0"/>
    <m/>
  </r>
  <r>
    <x v="1"/>
    <x v="1"/>
    <x v="1"/>
    <x v="1"/>
    <x v="0"/>
    <m/>
  </r>
  <r>
    <x v="2"/>
    <x v="2"/>
    <x v="2"/>
    <x v="2"/>
    <x v="1"/>
    <s v="Norma"/>
  </r>
  <r>
    <x v="3"/>
    <x v="3"/>
    <x v="0"/>
    <x v="0"/>
    <x v="2"/>
    <s v="API Std 53 y API Std 16AR o Especificaciones del OEM (Original Equipment Manufacturer)"/>
  </r>
  <r>
    <x v="4"/>
    <x v="4"/>
    <x v="0"/>
    <x v="0"/>
    <x v="0"/>
    <s v="NACE MR0175/ISO 15156  "/>
  </r>
  <r>
    <x v="5"/>
    <x v="5"/>
    <x v="0"/>
    <x v="0"/>
    <x v="0"/>
    <s v="API Std 53 y API Std 16AR o Especificaciones del OEM (Original Equipment Manufacturer)"/>
  </r>
  <r>
    <x v="6"/>
    <x v="6"/>
    <x v="0"/>
    <x v="0"/>
    <x v="0"/>
    <s v="API Std 53 sección 4.3.13.5"/>
  </r>
  <r>
    <x v="7"/>
    <x v="7"/>
    <x v="0"/>
    <x v="3"/>
    <x v="0"/>
    <m/>
  </r>
  <r>
    <x v="8"/>
    <x v="8"/>
    <x v="3"/>
    <x v="3"/>
    <x v="3"/>
    <s v="API Std 53 sección 4.5.8"/>
  </r>
  <r>
    <x v="9"/>
    <x v="9"/>
    <x v="0"/>
    <x v="3"/>
    <x v="4"/>
    <s v="API Std sección 5.4.14 &amp; Table B.1"/>
  </r>
  <r>
    <x v="10"/>
    <x v="10"/>
    <x v="3"/>
    <x v="0"/>
    <x v="5"/>
    <m/>
  </r>
  <r>
    <x v="11"/>
    <x v="11"/>
    <x v="3"/>
    <x v="0"/>
    <x v="6"/>
    <m/>
  </r>
  <r>
    <x v="12"/>
    <x v="12"/>
    <x v="3"/>
    <x v="0"/>
    <x v="7"/>
    <m/>
  </r>
  <r>
    <x v="13"/>
    <x v="13"/>
    <x v="3"/>
    <x v="0"/>
    <x v="2"/>
    <s v="API Std sección 4.5.3"/>
  </r>
  <r>
    <x v="14"/>
    <x v="14"/>
    <x v="3"/>
    <x v="3"/>
    <x v="8"/>
    <m/>
  </r>
  <r>
    <x v="15"/>
    <x v="15"/>
    <x v="0"/>
    <x v="0"/>
    <x v="0"/>
    <m/>
  </r>
  <r>
    <x v="16"/>
    <x v="16"/>
    <x v="3"/>
    <x v="0"/>
    <x v="9"/>
    <s v="API Std 53 sección 5.1.3.8 &amp; 5.3.12.5 &amp; 5.3.12.6"/>
  </r>
  <r>
    <x v="17"/>
    <x v="17"/>
    <x v="3"/>
    <x v="0"/>
    <x v="10"/>
    <s v="API Std 53 Table C.4—d"/>
  </r>
  <r>
    <x v="18"/>
    <x v="18"/>
    <x v="3"/>
    <x v="0"/>
    <x v="0"/>
    <m/>
  </r>
  <r>
    <x v="19"/>
    <x v="19"/>
    <x v="0"/>
    <x v="0"/>
    <x v="7"/>
    <m/>
  </r>
  <r>
    <x v="20"/>
    <x v="20"/>
    <x v="0"/>
    <x v="0"/>
    <x v="11"/>
    <m/>
  </r>
  <r>
    <x v="21"/>
    <x v="21"/>
    <x v="0"/>
    <x v="0"/>
    <x v="0"/>
    <m/>
  </r>
  <r>
    <x v="22"/>
    <x v="22"/>
    <x v="0"/>
    <x v="3"/>
    <x v="12"/>
    <m/>
  </r>
  <r>
    <x v="23"/>
    <x v="23"/>
    <x v="0"/>
    <x v="0"/>
    <x v="0"/>
    <m/>
  </r>
  <r>
    <x v="24"/>
    <x v="24"/>
    <x v="0"/>
    <x v="0"/>
    <x v="0"/>
    <m/>
  </r>
  <r>
    <x v="1"/>
    <x v="1"/>
    <x v="1"/>
    <x v="1"/>
    <x v="0"/>
    <m/>
  </r>
  <r>
    <x v="25"/>
    <x v="25"/>
    <x v="2"/>
    <x v="2"/>
    <x v="1"/>
    <s v="Norma"/>
  </r>
  <r>
    <x v="26"/>
    <x v="26"/>
    <x v="0"/>
    <x v="0"/>
    <x v="13"/>
    <s v="API Std 53 y API Std 16AR o Especificaciones del OEM (Original Equipment Manufacturer)"/>
  </r>
  <r>
    <x v="27"/>
    <x v="27"/>
    <x v="0"/>
    <x v="0"/>
    <x v="0"/>
    <s v="NACE MR0175/ISO 15156  "/>
  </r>
  <r>
    <x v="28"/>
    <x v="28"/>
    <x v="3"/>
    <x v="3"/>
    <x v="14"/>
    <m/>
  </r>
  <r>
    <x v="29"/>
    <x v="8"/>
    <x v="3"/>
    <x v="3"/>
    <x v="14"/>
    <s v="API Std 53 sección 4.5.8"/>
  </r>
  <r>
    <x v="30"/>
    <x v="29"/>
    <x v="0"/>
    <x v="0"/>
    <x v="15"/>
    <m/>
  </r>
  <r>
    <x v="31"/>
    <x v="30"/>
    <x v="3"/>
    <x v="0"/>
    <x v="16"/>
    <m/>
  </r>
  <r>
    <x v="32"/>
    <x v="31"/>
    <x v="3"/>
    <x v="0"/>
    <x v="0"/>
    <s v="API Std 53 sección 6.5.13.8 - Note 5"/>
  </r>
  <r>
    <x v="33"/>
    <x v="32"/>
    <x v="3"/>
    <x v="0"/>
    <x v="7"/>
    <s v="API Std 53 sección 5.3.6.2"/>
  </r>
  <r>
    <x v="34"/>
    <x v="33"/>
    <x v="3"/>
    <x v="0"/>
    <x v="7"/>
    <m/>
  </r>
  <r>
    <x v="35"/>
    <x v="34"/>
    <x v="3"/>
    <x v="0"/>
    <x v="0"/>
    <m/>
  </r>
  <r>
    <x v="36"/>
    <x v="35"/>
    <x v="3"/>
    <x v="0"/>
    <x v="17"/>
    <m/>
  </r>
  <r>
    <x v="37"/>
    <x v="36"/>
    <x v="3"/>
    <x v="0"/>
    <x v="17"/>
    <m/>
  </r>
  <r>
    <x v="38"/>
    <x v="37"/>
    <x v="0"/>
    <x v="3"/>
    <x v="18"/>
    <m/>
  </r>
  <r>
    <x v="39"/>
    <x v="38"/>
    <x v="0"/>
    <x v="0"/>
    <x v="0"/>
    <m/>
  </r>
  <r>
    <x v="40"/>
    <x v="39"/>
    <x v="3"/>
    <x v="3"/>
    <x v="0"/>
    <m/>
  </r>
  <r>
    <x v="41"/>
    <x v="40"/>
    <x v="0"/>
    <x v="0"/>
    <x v="13"/>
    <m/>
  </r>
  <r>
    <x v="1"/>
    <x v="1"/>
    <x v="1"/>
    <x v="1"/>
    <x v="0"/>
    <m/>
  </r>
  <r>
    <x v="42"/>
    <x v="41"/>
    <x v="2"/>
    <x v="2"/>
    <x v="1"/>
    <s v="Norma"/>
  </r>
  <r>
    <x v="43"/>
    <x v="42"/>
    <x v="0"/>
    <x v="0"/>
    <x v="19"/>
    <s v="API Std 53 y API Std 16AR o Especificaciones del OEM (Original Equipment Manufacturer)"/>
  </r>
  <r>
    <x v="44"/>
    <x v="43"/>
    <x v="0"/>
    <x v="0"/>
    <x v="0"/>
    <s v="API Std 53 sección 4.2.3.11"/>
  </r>
  <r>
    <x v="45"/>
    <x v="44"/>
    <x v="0"/>
    <x v="0"/>
    <x v="0"/>
    <s v="API Std 53 sección 4.2.3.1 &amp; Estándar HOKCHI"/>
  </r>
  <r>
    <x v="46"/>
    <x v="45"/>
    <x v="3"/>
    <x v="3"/>
    <x v="20"/>
    <m/>
  </r>
  <r>
    <x v="47"/>
    <x v="46"/>
    <x v="3"/>
    <x v="0"/>
    <x v="0"/>
    <s v="API RP 574"/>
  </r>
  <r>
    <x v="48"/>
    <x v="47"/>
    <x v="3"/>
    <x v="0"/>
    <x v="21"/>
    <m/>
  </r>
  <r>
    <x v="49"/>
    <x v="48"/>
    <x v="3"/>
    <x v="0"/>
    <x v="0"/>
    <s v="API Std 53 sección 4.2.4"/>
  </r>
  <r>
    <x v="50"/>
    <x v="49"/>
    <x v="3"/>
    <x v="0"/>
    <x v="0"/>
    <s v="API Std 53 sección 4.2.3.10"/>
  </r>
  <r>
    <x v="51"/>
    <x v="50"/>
    <x v="3"/>
    <x v="0"/>
    <x v="0"/>
    <m/>
  </r>
  <r>
    <x v="52"/>
    <x v="51"/>
    <x v="3"/>
    <x v="0"/>
    <x v="0"/>
    <m/>
  </r>
  <r>
    <x v="53"/>
    <x v="52"/>
    <x v="3"/>
    <x v="0"/>
    <x v="0"/>
    <s v="PAE-OTZ-ES-002 "/>
  </r>
  <r>
    <x v="54"/>
    <x v="53"/>
    <x v="3"/>
    <x v="0"/>
    <x v="0"/>
    <m/>
  </r>
  <r>
    <x v="55"/>
    <x v="54"/>
    <x v="0"/>
    <x v="0"/>
    <x v="0"/>
    <m/>
  </r>
  <r>
    <x v="56"/>
    <x v="55"/>
    <x v="3"/>
    <x v="0"/>
    <x v="22"/>
    <m/>
  </r>
  <r>
    <x v="57"/>
    <x v="56"/>
    <x v="3"/>
    <x v="0"/>
    <x v="0"/>
    <s v="API Std 53 sección 4.7"/>
  </r>
  <r>
    <x v="58"/>
    <x v="57"/>
    <x v="3"/>
    <x v="0"/>
    <x v="0"/>
    <m/>
  </r>
  <r>
    <x v="59"/>
    <x v="58"/>
    <x v="3"/>
    <x v="3"/>
    <x v="23"/>
    <m/>
  </r>
  <r>
    <x v="60"/>
    <x v="59"/>
    <x v="3"/>
    <x v="3"/>
    <x v="24"/>
    <m/>
  </r>
  <r>
    <x v="61"/>
    <x v="60"/>
    <x v="3"/>
    <x v="3"/>
    <x v="25"/>
    <m/>
  </r>
  <r>
    <x v="62"/>
    <x v="61"/>
    <x v="3"/>
    <x v="3"/>
    <x v="0"/>
    <m/>
  </r>
  <r>
    <x v="63"/>
    <x v="62"/>
    <x v="3"/>
    <x v="3"/>
    <x v="0"/>
    <m/>
  </r>
  <r>
    <x v="1"/>
    <x v="63"/>
    <x v="1"/>
    <x v="1"/>
    <x v="0"/>
    <m/>
  </r>
  <r>
    <x v="64"/>
    <x v="64"/>
    <x v="0"/>
    <x v="0"/>
    <x v="0"/>
    <s v="API Spec 16C section 10.9.1.8.  In conformance with N.F.P.A 496 APS"/>
  </r>
  <r>
    <x v="65"/>
    <x v="65"/>
    <x v="0"/>
    <x v="0"/>
    <x v="0"/>
    <m/>
  </r>
  <r>
    <x v="66"/>
    <x v="66"/>
    <x v="0"/>
    <x v="0"/>
    <x v="26"/>
    <s v="API Spec 16C section 10.9.1"/>
  </r>
  <r>
    <x v="67"/>
    <x v="67"/>
    <x v="0"/>
    <x v="0"/>
    <x v="0"/>
    <s v="API Spec 16C section 9.16.3"/>
  </r>
  <r>
    <x v="68"/>
    <x v="68"/>
    <x v="3"/>
    <x v="0"/>
    <x v="0"/>
    <s v="API Spec 16C section 10.9.1.7"/>
  </r>
  <r>
    <x v="69"/>
    <x v="69"/>
    <x v="0"/>
    <x v="0"/>
    <x v="0"/>
    <s v="API spec 16C 3.2.3"/>
  </r>
  <r>
    <x v="70"/>
    <x v="70"/>
    <x v="3"/>
    <x v="0"/>
    <x v="0"/>
    <s v="API Spec 16C section 10.9.1.4"/>
  </r>
  <r>
    <x v="71"/>
    <x v="71"/>
    <x v="0"/>
    <x v="0"/>
    <x v="27"/>
    <s v="API Spec 16C section 10.9.1.7"/>
  </r>
  <r>
    <x v="72"/>
    <x v="72"/>
    <x v="0"/>
    <x v="0"/>
    <x v="27"/>
    <s v="API Spec 16C section 10.9.1.7"/>
  </r>
  <r>
    <x v="73"/>
    <x v="73"/>
    <x v="0"/>
    <x v="4"/>
    <x v="28"/>
    <s v="API Spec 16C section 10.9.8.1"/>
  </r>
  <r>
    <x v="74"/>
    <x v="74"/>
    <x v="0"/>
    <x v="0"/>
    <x v="0"/>
    <s v="API Spec 16C section 10.9.1.5"/>
  </r>
  <r>
    <x v="1"/>
    <x v="1"/>
    <x v="1"/>
    <x v="1"/>
    <x v="0"/>
    <m/>
  </r>
  <r>
    <x v="75"/>
    <x v="75"/>
    <x v="2"/>
    <x v="2"/>
    <x v="1"/>
    <s v="Norma"/>
  </r>
  <r>
    <x v="76"/>
    <x v="76"/>
    <x v="0"/>
    <x v="0"/>
    <x v="29"/>
    <s v="Reemplazar API Std 53 sección 4.3.11 &amp; 5.3.14 &amp; Table C.1"/>
  </r>
  <r>
    <x v="77"/>
    <x v="77"/>
    <x v="3"/>
    <x v="0"/>
    <x v="0"/>
    <s v="API Spec 16D sección 5.15.3.2"/>
  </r>
  <r>
    <x v="78"/>
    <x v="78"/>
    <x v="3"/>
    <x v="0"/>
    <x v="30"/>
    <m/>
  </r>
  <r>
    <x v="79"/>
    <x v="79"/>
    <x v="3"/>
    <x v="0"/>
    <x v="0"/>
    <m/>
  </r>
  <r>
    <x v="80"/>
    <x v="80"/>
    <x v="0"/>
    <x v="0"/>
    <x v="31"/>
    <s v="API 510 sección 6.5 y API Spec 16D sección 3.1.2.3"/>
  </r>
  <r>
    <x v="81"/>
    <x v="81"/>
    <x v="3"/>
    <x v="0"/>
    <x v="0"/>
    <m/>
  </r>
  <r>
    <x v="82"/>
    <x v="82"/>
    <x v="3"/>
    <x v="0"/>
    <x v="0"/>
    <m/>
  </r>
  <r>
    <x v="83"/>
    <x v="83"/>
    <x v="3"/>
    <x v="3"/>
    <x v="32"/>
    <m/>
  </r>
  <r>
    <x v="84"/>
    <x v="84"/>
    <x v="3"/>
    <x v="0"/>
    <x v="33"/>
    <s v="API Spec 16D"/>
  </r>
  <r>
    <x v="85"/>
    <x v="85"/>
    <x v="0"/>
    <x v="0"/>
    <x v="0"/>
    <m/>
  </r>
  <r>
    <x v="86"/>
    <x v="86"/>
    <x v="3"/>
    <x v="0"/>
    <x v="34"/>
    <s v="API Spec 16D sección 5.2.5.5 y sección 5.2.4.6"/>
  </r>
  <r>
    <x v="87"/>
    <x v="87"/>
    <x v="3"/>
    <x v="0"/>
    <x v="0"/>
    <m/>
  </r>
  <r>
    <x v="88"/>
    <x v="56"/>
    <x v="3"/>
    <x v="0"/>
    <x v="0"/>
    <s v="API Std 53 sección 4.7"/>
  </r>
  <r>
    <x v="89"/>
    <x v="88"/>
    <x v="3"/>
    <x v="0"/>
    <x v="0"/>
    <m/>
  </r>
  <r>
    <x v="90"/>
    <x v="89"/>
    <x v="3"/>
    <x v="0"/>
    <x v="0"/>
    <m/>
  </r>
  <r>
    <x v="91"/>
    <x v="90"/>
    <x v="3"/>
    <x v="0"/>
    <x v="35"/>
    <m/>
  </r>
  <r>
    <x v="92"/>
    <x v="91"/>
    <x v="3"/>
    <x v="0"/>
    <x v="0"/>
    <m/>
  </r>
  <r>
    <x v="93"/>
    <x v="92"/>
    <x v="0"/>
    <x v="0"/>
    <x v="0"/>
    <m/>
  </r>
  <r>
    <x v="94"/>
    <x v="93"/>
    <x v="0"/>
    <x v="0"/>
    <x v="36"/>
    <s v="RP54 6.4.18"/>
  </r>
  <r>
    <x v="95"/>
    <x v="94"/>
    <x v="0"/>
    <x v="0"/>
    <x v="37"/>
    <s v="RP54 6.4.18_x000a_"/>
  </r>
  <r>
    <x v="96"/>
    <x v="95"/>
    <x v="3"/>
    <x v="0"/>
    <x v="0"/>
    <s v="RP54 9.14.7"/>
  </r>
  <r>
    <x v="97"/>
    <x v="96"/>
    <x v="0"/>
    <x v="0"/>
    <x v="0"/>
    <s v="API 16D Section 4.3.4.2"/>
  </r>
  <r>
    <x v="98"/>
    <x v="97"/>
    <x v="0"/>
    <x v="0"/>
    <x v="0"/>
    <m/>
  </r>
  <r>
    <x v="99"/>
    <x v="98"/>
    <x v="0"/>
    <x v="0"/>
    <x v="38"/>
    <m/>
  </r>
  <r>
    <x v="100"/>
    <x v="99"/>
    <x v="0"/>
    <x v="0"/>
    <x v="0"/>
    <m/>
  </r>
  <r>
    <x v="101"/>
    <x v="100"/>
    <x v="3"/>
    <x v="0"/>
    <x v="39"/>
    <s v="RP54 6.4.11_x000a_API S53 section 6.3.11.2.14"/>
  </r>
  <r>
    <x v="102"/>
    <x v="101"/>
    <x v="0"/>
    <x v="0"/>
    <x v="40"/>
    <s v="API S 53 Section 6.5.6.2"/>
  </r>
  <r>
    <x v="103"/>
    <x v="102"/>
    <x v="0"/>
    <x v="0"/>
    <x v="41"/>
    <m/>
  </r>
  <r>
    <x v="104"/>
    <x v="103"/>
    <x v="0"/>
    <x v="0"/>
    <x v="42"/>
    <s v="API Spec 16D"/>
  </r>
  <r>
    <x v="105"/>
    <x v="104"/>
    <x v="3"/>
    <x v="0"/>
    <x v="43"/>
    <s v="RP54 6.5.2"/>
  </r>
  <r>
    <x v="106"/>
    <x v="105"/>
    <x v="3"/>
    <x v="0"/>
    <x v="0"/>
    <s v="RP54 6.5.1_x000a_1910.22(a)(1)"/>
  </r>
  <r>
    <x v="107"/>
    <x v="106"/>
    <x v="3"/>
    <x v="0"/>
    <x v="44"/>
    <s v="IADC drilling manual page K-54 section K.2A"/>
  </r>
  <r>
    <x v="108"/>
    <x v="107"/>
    <x v="3"/>
    <x v="0"/>
    <x v="45"/>
    <m/>
  </r>
  <r>
    <x v="109"/>
    <x v="108"/>
    <x v="3"/>
    <x v="0"/>
    <x v="0"/>
    <m/>
  </r>
  <r>
    <x v="110"/>
    <x v="109"/>
    <x v="3"/>
    <x v="0"/>
    <x v="0"/>
    <m/>
  </r>
  <r>
    <x v="111"/>
    <x v="110"/>
    <x v="0"/>
    <x v="0"/>
    <x v="0"/>
    <m/>
  </r>
  <r>
    <x v="112"/>
    <x v="111"/>
    <x v="0"/>
    <x v="0"/>
    <x v="0"/>
    <m/>
  </r>
  <r>
    <x v="1"/>
    <x v="1"/>
    <x v="1"/>
    <x v="1"/>
    <x v="0"/>
    <m/>
  </r>
  <r>
    <x v="113"/>
    <x v="112"/>
    <x v="2"/>
    <x v="2"/>
    <x v="1"/>
    <s v="Norma"/>
  </r>
  <r>
    <x v="114"/>
    <x v="113"/>
    <x v="3"/>
    <x v="0"/>
    <x v="0"/>
    <m/>
  </r>
  <r>
    <x v="115"/>
    <x v="114"/>
    <x v="0"/>
    <x v="0"/>
    <x v="0"/>
    <s v="API S 53 section 6.3.5.2"/>
  </r>
  <r>
    <x v="116"/>
    <x v="115"/>
    <x v="3"/>
    <x v="3"/>
    <x v="46"/>
    <m/>
  </r>
  <r>
    <x v="117"/>
    <x v="116"/>
    <x v="0"/>
    <x v="0"/>
    <x v="0"/>
    <s v="API Spec 16D section 5.2.2.5 and 5.2.2.6 (2005)"/>
  </r>
  <r>
    <x v="1"/>
    <x v="1"/>
    <x v="1"/>
    <x v="1"/>
    <x v="0"/>
    <m/>
  </r>
  <r>
    <x v="118"/>
    <x v="117"/>
    <x v="2"/>
    <x v="2"/>
    <x v="1"/>
    <s v="Norma"/>
  </r>
  <r>
    <x v="119"/>
    <x v="118"/>
    <x v="3"/>
    <x v="0"/>
    <x v="0"/>
    <s v="API S 53 section 6.3.11.2.14 "/>
  </r>
  <r>
    <x v="120"/>
    <x v="119"/>
    <x v="0"/>
    <x v="0"/>
    <x v="0"/>
    <s v="API S 53  section 6.3.11.2.14"/>
  </r>
  <r>
    <x v="121"/>
    <x v="120"/>
    <x v="0"/>
    <x v="0"/>
    <x v="47"/>
    <s v="API Spec 16D section 5.2.5 (2005)"/>
  </r>
  <r>
    <x v="1"/>
    <x v="1"/>
    <x v="1"/>
    <x v="1"/>
    <x v="0"/>
    <m/>
  </r>
  <r>
    <x v="122"/>
    <x v="121"/>
    <x v="2"/>
    <x v="2"/>
    <x v="1"/>
    <s v="Norma"/>
  </r>
  <r>
    <x v="123"/>
    <x v="122"/>
    <x v="0"/>
    <x v="0"/>
    <x v="0"/>
    <s v="API Spec 16D section 5.2.7"/>
  </r>
  <r>
    <x v="124"/>
    <x v="123"/>
    <x v="0"/>
    <x v="0"/>
    <x v="0"/>
    <s v="API Spec 16D section 4.3.3.1 "/>
  </r>
  <r>
    <x v="125"/>
    <x v="124"/>
    <x v="0"/>
    <x v="0"/>
    <x v="48"/>
    <s v="API Spec 16D section 5.2.5.5 _x000a_"/>
  </r>
  <r>
    <x v="126"/>
    <x v="125"/>
    <x v="0"/>
    <x v="0"/>
    <x v="0"/>
    <s v="API Spec 16D section 5.2.7 and 5.2.8 (2005)_x000a_"/>
  </r>
  <r>
    <x v="1"/>
    <x v="1"/>
    <x v="1"/>
    <x v="1"/>
    <x v="0"/>
    <m/>
  </r>
  <r>
    <x v="127"/>
    <x v="126"/>
    <x v="2"/>
    <x v="2"/>
    <x v="1"/>
    <s v="Norma"/>
  </r>
  <r>
    <x v="128"/>
    <x v="127"/>
    <x v="0"/>
    <x v="3"/>
    <x v="17"/>
    <m/>
  </r>
  <r>
    <x v="129"/>
    <x v="128"/>
    <x v="0"/>
    <x v="0"/>
    <x v="0"/>
    <s v="API spec 16C 3.2.3"/>
  </r>
  <r>
    <x v="130"/>
    <x v="129"/>
    <x v="0"/>
    <x v="0"/>
    <x v="0"/>
    <s v="API Spec 16C section 10.9.1.6"/>
  </r>
  <r>
    <x v="131"/>
    <x v="130"/>
    <x v="3"/>
    <x v="0"/>
    <x v="0"/>
    <m/>
  </r>
  <r>
    <x v="132"/>
    <x v="131"/>
    <x v="0"/>
    <x v="0"/>
    <x v="0"/>
    <s v="API Spec 16C section 10.9.1.4"/>
  </r>
  <r>
    <x v="133"/>
    <x v="132"/>
    <x v="0"/>
    <x v="3"/>
    <x v="0"/>
    <s v="API RP14F Section 4"/>
  </r>
  <r>
    <x v="134"/>
    <x v="133"/>
    <x v="0"/>
    <x v="3"/>
    <x v="49"/>
    <m/>
  </r>
  <r>
    <x v="135"/>
    <x v="134"/>
    <x v="0"/>
    <x v="0"/>
    <x v="0"/>
    <m/>
  </r>
  <r>
    <x v="136"/>
    <x v="135"/>
    <x v="0"/>
    <x v="0"/>
    <x v="0"/>
    <s v="API Spec 16C section 10.9.1.2"/>
  </r>
  <r>
    <x v="137"/>
    <x v="136"/>
    <x v="0"/>
    <x v="0"/>
    <x v="0"/>
    <s v="API Spec 16C section 10.9.2"/>
  </r>
  <r>
    <x v="1"/>
    <x v="1"/>
    <x v="1"/>
    <x v="1"/>
    <x v="0"/>
    <m/>
  </r>
  <r>
    <x v="138"/>
    <x v="137"/>
    <x v="2"/>
    <x v="2"/>
    <x v="1"/>
    <s v="Norma"/>
  </r>
  <r>
    <x v="139"/>
    <x v="138"/>
    <x v="0"/>
    <x v="3"/>
    <x v="0"/>
    <m/>
  </r>
  <r>
    <x v="140"/>
    <x v="139"/>
    <x v="0"/>
    <x v="3"/>
    <x v="0"/>
    <m/>
  </r>
  <r>
    <x v="141"/>
    <x v="140"/>
    <x v="0"/>
    <x v="3"/>
    <x v="0"/>
    <m/>
  </r>
  <r>
    <x v="142"/>
    <x v="141"/>
    <x v="0"/>
    <x v="3"/>
    <x v="0"/>
    <m/>
  </r>
  <r>
    <x v="143"/>
    <x v="142"/>
    <x v="0"/>
    <x v="3"/>
    <x v="0"/>
    <m/>
  </r>
  <r>
    <x v="144"/>
    <x v="143"/>
    <x v="0"/>
    <x v="3"/>
    <x v="0"/>
    <m/>
  </r>
  <r>
    <x v="145"/>
    <x v="144"/>
    <x v="0"/>
    <x v="3"/>
    <x v="0"/>
    <s v="Every 3-5 years; API RP 53 section 18.10.3"/>
  </r>
  <r>
    <x v="146"/>
    <x v="145"/>
    <x v="0"/>
    <x v="3"/>
    <x v="0"/>
    <m/>
  </r>
  <r>
    <x v="147"/>
    <x v="146"/>
    <x v="0"/>
    <x v="3"/>
    <x v="0"/>
    <s v="API RP 53 section 18.4.1.c"/>
  </r>
  <r>
    <x v="148"/>
    <x v="26"/>
    <x v="0"/>
    <x v="3"/>
    <x v="0"/>
    <s v="API Std. 64"/>
  </r>
  <r>
    <x v="1"/>
    <x v="1"/>
    <x v="1"/>
    <x v="1"/>
    <x v="0"/>
    <m/>
  </r>
  <r>
    <x v="149"/>
    <x v="147"/>
    <x v="2"/>
    <x v="2"/>
    <x v="1"/>
    <s v="Norma"/>
  </r>
  <r>
    <x v="150"/>
    <x v="148"/>
    <x v="0"/>
    <x v="3"/>
    <x v="0"/>
    <s v="API RP 53 section 5.2.3"/>
  </r>
  <r>
    <x v="151"/>
    <x v="149"/>
    <x v="0"/>
    <x v="3"/>
    <x v="0"/>
    <s v="API Spec 16D 5.5   -  API 64"/>
  </r>
  <r>
    <x v="152"/>
    <x v="150"/>
    <x v="3"/>
    <x v="3"/>
    <x v="0"/>
    <s v="API Spec 16D section  5.5.6 (2005)"/>
  </r>
  <r>
    <x v="153"/>
    <x v="151"/>
    <x v="0"/>
    <x v="3"/>
    <x v="0"/>
    <s v="API RP 53 section 5.2.4"/>
  </r>
  <r>
    <x v="154"/>
    <x v="152"/>
    <x v="0"/>
    <x v="3"/>
    <x v="0"/>
    <s v="API Std. 64"/>
  </r>
  <r>
    <x v="155"/>
    <x v="153"/>
    <x v="0"/>
    <x v="3"/>
    <x v="0"/>
    <s v="API Spec 16D "/>
  </r>
  <r>
    <x v="156"/>
    <x v="154"/>
    <x v="0"/>
    <x v="3"/>
    <x v="0"/>
    <s v="Especificaciones del OEM (Original Equipment Manufacturer)"/>
  </r>
  <r>
    <x v="1"/>
    <x v="1"/>
    <x v="1"/>
    <x v="1"/>
    <x v="0"/>
    <m/>
  </r>
  <r>
    <x v="157"/>
    <x v="155"/>
    <x v="2"/>
    <x v="2"/>
    <x v="1"/>
    <s v="Norma"/>
  </r>
  <r>
    <x v="158"/>
    <x v="156"/>
    <x v="0"/>
    <x v="3"/>
    <x v="0"/>
    <s v="API Spec 16D 5.5.7"/>
  </r>
  <r>
    <x v="159"/>
    <x v="157"/>
    <x v="0"/>
    <x v="3"/>
    <x v="0"/>
    <s v="API Spec 16D section 5.5.7 (2005) NORSOK D-001 5.10.3.3&quot;"/>
  </r>
  <r>
    <x v="160"/>
    <x v="158"/>
    <x v="0"/>
    <x v="3"/>
    <x v="0"/>
    <s v="API Spec 16D 5.5.1 ;  API RP 64 section 3.7.1   "/>
  </r>
  <r>
    <x v="161"/>
    <x v="159"/>
    <x v="3"/>
    <x v="3"/>
    <x v="0"/>
    <s v="API Spec 16D "/>
  </r>
  <r>
    <x v="1"/>
    <x v="1"/>
    <x v="1"/>
    <x v="1"/>
    <x v="0"/>
    <m/>
  </r>
  <r>
    <x v="162"/>
    <x v="160"/>
    <x v="2"/>
    <x v="2"/>
    <x v="1"/>
    <s v="Norma"/>
  </r>
  <r>
    <x v="163"/>
    <x v="161"/>
    <x v="0"/>
    <x v="0"/>
    <x v="50"/>
    <s v="API RP 53 section 15.9 is referring to SPE article 20430 page 282."/>
  </r>
  <r>
    <x v="164"/>
    <x v="162"/>
    <x v="0"/>
    <x v="0"/>
    <x v="51"/>
    <m/>
  </r>
  <r>
    <x v="165"/>
    <x v="163"/>
    <x v="0"/>
    <x v="0"/>
    <x v="52"/>
    <s v="API RP 53 section 18.11.8 (surface stack 17.11.8)"/>
  </r>
  <r>
    <x v="166"/>
    <x v="164"/>
    <x v="0"/>
    <x v="3"/>
    <x v="17"/>
    <m/>
  </r>
  <r>
    <x v="167"/>
    <x v="165"/>
    <x v="0"/>
    <x v="0"/>
    <x v="0"/>
    <m/>
  </r>
</pivotCacheRecords>
</file>

<file path=xl/pivotCache/pivotCacheRecords4.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6">
  <r>
    <x v="0"/>
    <x v="0"/>
    <x v="0"/>
    <x v="0"/>
    <x v="0"/>
    <m/>
  </r>
  <r>
    <x v="1"/>
    <x v="1"/>
    <x v="0"/>
    <x v="1"/>
    <x v="0"/>
    <s v="Manual del Fabricante"/>
  </r>
  <r>
    <x v="2"/>
    <x v="2"/>
    <x v="0"/>
    <x v="1"/>
    <x v="0"/>
    <s v="Manual del Fabricante"/>
  </r>
  <r>
    <x v="3"/>
    <x v="3"/>
    <x v="0"/>
    <x v="1"/>
    <x v="1"/>
    <s v="Manual del Fabricante"/>
  </r>
  <r>
    <x v="4"/>
    <x v="4"/>
    <x v="1"/>
    <x v="1"/>
    <x v="0"/>
    <s v="API  RP 7C-11F, API RP 14F, sección 5.2.5.1 y API RP 54, sección 9.14.2."/>
  </r>
  <r>
    <x v="5"/>
    <x v="5"/>
    <x v="0"/>
    <x v="1"/>
    <x v="0"/>
    <m/>
  </r>
  <r>
    <x v="6"/>
    <x v="6"/>
    <x v="0"/>
    <x v="1"/>
    <x v="0"/>
    <m/>
  </r>
  <r>
    <x v="7"/>
    <x v="7"/>
    <x v="0"/>
    <x v="1"/>
    <x v="2"/>
    <m/>
  </r>
  <r>
    <x v="8"/>
    <x v="8"/>
    <x v="0"/>
    <x v="1"/>
    <x v="0"/>
    <m/>
  </r>
  <r>
    <x v="9"/>
    <x v="9"/>
    <x v="0"/>
    <x v="0"/>
    <x v="3"/>
    <s v="API RP 7C-11F sección 2.8"/>
  </r>
  <r>
    <x v="10"/>
    <x v="10"/>
    <x v="0"/>
    <x v="1"/>
    <x v="0"/>
    <m/>
  </r>
  <r>
    <x v="11"/>
    <x v="11"/>
    <x v="0"/>
    <x v="0"/>
    <x v="0"/>
    <s v="API RP 7C-11F (1994) sección 9.1.10 y sección 9.1.11"/>
  </r>
  <r>
    <x v="12"/>
    <x v="12"/>
    <x v="0"/>
    <x v="1"/>
    <x v="0"/>
    <s v="Manual del Fabricante"/>
  </r>
  <r>
    <x v="13"/>
    <x v="13"/>
    <x v="0"/>
    <x v="1"/>
    <x v="0"/>
    <m/>
  </r>
  <r>
    <x v="14"/>
    <x v="14"/>
    <x v="0"/>
    <x v="1"/>
    <x v="4"/>
    <m/>
  </r>
  <r>
    <x v="15"/>
    <x v="15"/>
    <x v="1"/>
    <x v="1"/>
    <x v="0"/>
    <s v="API RP 7C-11F sección A.3e y A1"/>
  </r>
  <r>
    <x v="16"/>
    <x v="16"/>
    <x v="0"/>
    <x v="1"/>
    <x v="0"/>
    <s v="API RP 7C-11F secciones A.3e y A.1, y API RP 54 sección 9.15.3"/>
  </r>
  <r>
    <x v="17"/>
    <x v="17"/>
    <x v="0"/>
    <x v="1"/>
    <x v="4"/>
    <s v="API RP 7C-11F sección 6.3.4"/>
  </r>
  <r>
    <x v="18"/>
    <x v="18"/>
    <x v="0"/>
    <x v="0"/>
    <x v="5"/>
    <s v="SOLAS Chapter II-2  Regulation 15 2.6.9 (2001)"/>
  </r>
  <r>
    <x v="19"/>
    <x v="19"/>
    <x v="1"/>
    <x v="1"/>
    <x v="0"/>
    <s v="API RP 54 9.15.1."/>
  </r>
  <r>
    <x v="20"/>
    <x v="20"/>
    <x v="0"/>
    <x v="1"/>
    <x v="0"/>
    <m/>
  </r>
  <r>
    <x v="21"/>
    <x v="21"/>
    <x v="1"/>
    <x v="0"/>
    <x v="0"/>
    <m/>
  </r>
  <r>
    <x v="22"/>
    <x v="22"/>
    <x v="2"/>
    <x v="2"/>
    <x v="0"/>
    <m/>
  </r>
  <r>
    <x v="23"/>
    <x v="23"/>
    <x v="3"/>
    <x v="3"/>
    <x v="6"/>
    <s v="Norma"/>
  </r>
  <r>
    <x v="24"/>
    <x v="24"/>
    <x v="0"/>
    <x v="1"/>
    <x v="7"/>
    <m/>
  </r>
  <r>
    <x v="25"/>
    <x v="25"/>
    <x v="0"/>
    <x v="1"/>
    <x v="0"/>
    <s v="Manual del Fabricante"/>
  </r>
  <r>
    <x v="26"/>
    <x v="26"/>
    <x v="0"/>
    <x v="1"/>
    <x v="0"/>
    <m/>
  </r>
  <r>
    <x v="27"/>
    <x v="27"/>
    <x v="1"/>
    <x v="1"/>
    <x v="0"/>
    <s v="API RP 7C-11F (Verificar requisitos Legales Locales)"/>
  </r>
  <r>
    <x v="28"/>
    <x v="28"/>
    <x v="0"/>
    <x v="1"/>
    <x v="0"/>
    <s v="API 510, capítulo 6"/>
  </r>
  <r>
    <x v="29"/>
    <x v="29"/>
    <x v="0"/>
    <x v="1"/>
    <x v="0"/>
    <m/>
  </r>
  <r>
    <x v="30"/>
    <x v="30"/>
    <x v="0"/>
    <x v="1"/>
    <x v="0"/>
    <m/>
  </r>
  <r>
    <x v="31"/>
    <x v="31"/>
    <x v="0"/>
    <x v="1"/>
    <x v="0"/>
    <s v="Manual del Fabricante"/>
  </r>
  <r>
    <x v="32"/>
    <x v="32"/>
    <x v="0"/>
    <x v="1"/>
    <x v="0"/>
    <m/>
  </r>
  <r>
    <x v="22"/>
    <x v="22"/>
    <x v="2"/>
    <x v="2"/>
    <x v="0"/>
    <m/>
  </r>
  <r>
    <x v="33"/>
    <x v="33"/>
    <x v="3"/>
    <x v="3"/>
    <x v="6"/>
    <s v="Norma"/>
  </r>
  <r>
    <x v="34"/>
    <x v="34"/>
    <x v="0"/>
    <x v="1"/>
    <x v="0"/>
    <m/>
  </r>
  <r>
    <x v="35"/>
    <x v="35"/>
    <x v="0"/>
    <x v="1"/>
    <x v="0"/>
    <m/>
  </r>
  <r>
    <x v="36"/>
    <x v="36"/>
    <x v="0"/>
    <x v="1"/>
    <x v="0"/>
    <m/>
  </r>
  <r>
    <x v="37"/>
    <x v="37"/>
    <x v="0"/>
    <x v="1"/>
    <x v="0"/>
    <s v="API RP 14FZ sección 12.1.2.3"/>
  </r>
  <r>
    <x v="38"/>
    <x v="38"/>
    <x v="1"/>
    <x v="1"/>
    <x v="0"/>
    <s v="API RP 14F"/>
  </r>
  <r>
    <x v="39"/>
    <x v="39"/>
    <x v="0"/>
    <x v="1"/>
    <x v="0"/>
    <m/>
  </r>
  <r>
    <x v="40"/>
    <x v="40"/>
    <x v="1"/>
    <x v="1"/>
    <x v="0"/>
    <s v="API RP 14F 6.8.3-e (API RP 14F and 14FZ)"/>
  </r>
  <r>
    <x v="41"/>
    <x v="41"/>
    <x v="0"/>
    <x v="1"/>
    <x v="0"/>
    <m/>
  </r>
  <r>
    <x v="42"/>
    <x v="42"/>
    <x v="0"/>
    <x v="1"/>
    <x v="0"/>
    <m/>
  </r>
  <r>
    <x v="43"/>
    <x v="43"/>
    <x v="0"/>
    <x v="1"/>
    <x v="0"/>
    <s v="API RP 14F 6.8.3-e (API RP 14F and 14FZ_x000a_NFPA 70 392.56_x000a_AS/NZS 3000 2007 Sección 3.7.1 &amp; 3.7.2.1.1 (f), "/>
  </r>
  <r>
    <x v="44"/>
    <x v="44"/>
    <x v="0"/>
    <x v="1"/>
    <x v="8"/>
    <m/>
  </r>
  <r>
    <x v="45"/>
    <x v="45"/>
    <x v="0"/>
    <x v="1"/>
    <x v="0"/>
    <m/>
  </r>
  <r>
    <x v="46"/>
    <x v="46"/>
    <x v="0"/>
    <x v="1"/>
    <x v="0"/>
    <m/>
  </r>
  <r>
    <x v="47"/>
    <x v="47"/>
    <x v="0"/>
    <x v="1"/>
    <x v="0"/>
    <s v="API RP 54 (1999) Sección 9.14.11_x000a_API RP 14F 6.10.3.4 (API RP 14F and 14FZ_x000a_NFPA 70 250.4.A"/>
  </r>
  <r>
    <x v="48"/>
    <x v="48"/>
    <x v="1"/>
    <x v="0"/>
    <x v="0"/>
    <m/>
  </r>
  <r>
    <x v="49"/>
    <x v="49"/>
    <x v="1"/>
    <x v="0"/>
    <x v="0"/>
    <m/>
  </r>
  <r>
    <x v="50"/>
    <x v="50"/>
    <x v="0"/>
    <x v="0"/>
    <x v="0"/>
    <m/>
  </r>
  <r>
    <x v="51"/>
    <x v="51"/>
    <x v="0"/>
    <x v="1"/>
    <x v="0"/>
    <m/>
  </r>
  <r>
    <x v="52"/>
    <x v="52"/>
    <x v="0"/>
    <x v="1"/>
    <x v="0"/>
    <m/>
  </r>
  <r>
    <x v="53"/>
    <x v="53"/>
    <x v="0"/>
    <x v="0"/>
    <x v="9"/>
    <m/>
  </r>
  <r>
    <x v="54"/>
    <x v="54"/>
    <x v="0"/>
    <x v="1"/>
    <x v="0"/>
    <s v="API RP 54:1999 Sección 6.8.2, _x000a_NFPA 70E 230.2"/>
  </r>
  <r>
    <x v="55"/>
    <x v="55"/>
    <x v="0"/>
    <x v="1"/>
    <x v="10"/>
    <s v="Plan de Mantenimiento Preventivo Contratista."/>
  </r>
  <r>
    <x v="56"/>
    <x v="56"/>
    <x v="0"/>
    <x v="1"/>
    <x v="11"/>
    <m/>
  </r>
  <r>
    <x v="22"/>
    <x v="22"/>
    <x v="2"/>
    <x v="2"/>
    <x v="0"/>
    <m/>
  </r>
  <r>
    <x v="57"/>
    <x v="57"/>
    <x v="3"/>
    <x v="3"/>
    <x v="6"/>
    <s v="Norma"/>
  </r>
  <r>
    <x v="58"/>
    <x v="58"/>
    <x v="4"/>
    <x v="1"/>
    <x v="0"/>
    <m/>
  </r>
  <r>
    <x v="59"/>
    <x v="59"/>
    <x v="0"/>
    <x v="1"/>
    <x v="0"/>
    <m/>
  </r>
  <r>
    <x v="60"/>
    <x v="60"/>
    <x v="0"/>
    <x v="1"/>
    <x v="0"/>
    <s v="NFPA 70B 11.9.2.3"/>
  </r>
  <r>
    <x v="61"/>
    <x v="61"/>
    <x v="0"/>
    <x v="0"/>
    <x v="0"/>
    <m/>
  </r>
  <r>
    <x v="62"/>
    <x v="62"/>
    <x v="0"/>
    <x v="1"/>
    <x v="0"/>
    <s v="Manual del Fabricante"/>
  </r>
  <r>
    <x v="22"/>
    <x v="22"/>
    <x v="2"/>
    <x v="2"/>
    <x v="0"/>
    <m/>
  </r>
  <r>
    <x v="63"/>
    <x v="63"/>
    <x v="3"/>
    <x v="3"/>
    <x v="6"/>
    <s v="Norma"/>
  </r>
  <r>
    <x v="64"/>
    <x v="64"/>
    <x v="0"/>
    <x v="1"/>
    <x v="0"/>
    <s v="NFPA 70.455"/>
  </r>
  <r>
    <x v="65"/>
    <x v="65"/>
    <x v="0"/>
    <x v="1"/>
    <x v="0"/>
    <m/>
  </r>
  <r>
    <x v="66"/>
    <x v="66"/>
    <x v="0"/>
    <x v="1"/>
    <x v="0"/>
    <s v="Plan de Mantenimiento Preventivo Contratista."/>
  </r>
  <r>
    <x v="67"/>
    <x v="67"/>
    <x v="0"/>
    <x v="1"/>
    <x v="0"/>
    <m/>
  </r>
  <r>
    <x v="22"/>
    <x v="22"/>
    <x v="2"/>
    <x v="2"/>
    <x v="0"/>
    <m/>
  </r>
  <r>
    <x v="68"/>
    <x v="68"/>
    <x v="3"/>
    <x v="3"/>
    <x v="6"/>
    <s v="Norma"/>
  </r>
  <r>
    <x v="69"/>
    <x v="69"/>
    <x v="4"/>
    <x v="1"/>
    <x v="0"/>
    <m/>
  </r>
  <r>
    <x v="70"/>
    <x v="70"/>
    <x v="0"/>
    <x v="1"/>
    <x v="0"/>
    <m/>
  </r>
  <r>
    <x v="71"/>
    <x v="71"/>
    <x v="0"/>
    <x v="1"/>
    <x v="0"/>
    <s v="NFPA 70E 210"/>
  </r>
  <r>
    <x v="72"/>
    <x v="72"/>
    <x v="0"/>
    <x v="1"/>
    <x v="0"/>
    <m/>
  </r>
  <r>
    <x v="73"/>
    <x v="73"/>
    <x v="0"/>
    <x v="1"/>
    <x v="0"/>
    <m/>
  </r>
  <r>
    <x v="74"/>
    <x v="74"/>
    <x v="1"/>
    <x v="1"/>
    <x v="0"/>
    <m/>
  </r>
  <r>
    <x v="75"/>
    <x v="75"/>
    <x v="1"/>
    <x v="1"/>
    <x v="0"/>
    <m/>
  </r>
  <r>
    <x v="76"/>
    <x v="76"/>
    <x v="4"/>
    <x v="1"/>
    <x v="0"/>
    <m/>
  </r>
  <r>
    <x v="77"/>
    <x v="77"/>
    <x v="4"/>
    <x v="1"/>
    <x v="0"/>
    <m/>
  </r>
  <r>
    <x v="78"/>
    <x v="78"/>
    <x v="0"/>
    <x v="1"/>
    <x v="0"/>
    <s v="NFPA 70B 9.4"/>
  </r>
  <r>
    <x v="79"/>
    <x v="79"/>
    <x v="1"/>
    <x v="1"/>
    <x v="0"/>
    <m/>
  </r>
  <r>
    <x v="80"/>
    <x v="80"/>
    <x v="4"/>
    <x v="0"/>
    <x v="12"/>
    <m/>
  </r>
  <r>
    <x v="22"/>
    <x v="22"/>
    <x v="2"/>
    <x v="2"/>
    <x v="0"/>
    <m/>
  </r>
  <r>
    <x v="81"/>
    <x v="81"/>
    <x v="3"/>
    <x v="3"/>
    <x v="6"/>
    <s v="Norma"/>
  </r>
  <r>
    <x v="82"/>
    <x v="82"/>
    <x v="0"/>
    <x v="1"/>
    <x v="13"/>
    <s v="API RP 14FZ 9.2.1"/>
  </r>
  <r>
    <x v="83"/>
    <x v="83"/>
    <x v="0"/>
    <x v="1"/>
    <x v="0"/>
    <s v="NFPA 70 700.10 A"/>
  </r>
  <r>
    <x v="84"/>
    <x v="84"/>
    <x v="0"/>
    <x v="4"/>
    <x v="14"/>
    <s v="NFPA 70 700.3"/>
  </r>
  <r>
    <x v="85"/>
    <x v="85"/>
    <x v="1"/>
    <x v="1"/>
    <x v="0"/>
    <s v="NFPA 70 392.30"/>
  </r>
  <r>
    <x v="22"/>
    <x v="86"/>
    <x v="1"/>
    <x v="1"/>
    <x v="0"/>
    <m/>
  </r>
  <r>
    <x v="22"/>
    <x v="87"/>
    <x v="1"/>
    <x v="1"/>
    <x v="0"/>
    <m/>
  </r>
  <r>
    <x v="22"/>
    <x v="22"/>
    <x v="2"/>
    <x v="2"/>
    <x v="0"/>
    <m/>
  </r>
  <r>
    <x v="86"/>
    <x v="88"/>
    <x v="3"/>
    <x v="3"/>
    <x v="6"/>
    <s v="Norma"/>
  </r>
  <r>
    <x v="87"/>
    <x v="89"/>
    <x v="1"/>
    <x v="1"/>
    <x v="0"/>
    <m/>
  </r>
  <r>
    <x v="88"/>
    <x v="90"/>
    <x v="0"/>
    <x v="0"/>
    <x v="0"/>
    <m/>
  </r>
  <r>
    <x v="89"/>
    <x v="91"/>
    <x v="0"/>
    <x v="1"/>
    <x v="0"/>
    <m/>
  </r>
  <r>
    <x v="90"/>
    <x v="92"/>
    <x v="0"/>
    <x v="1"/>
    <x v="0"/>
    <m/>
  </r>
  <r>
    <x v="91"/>
    <x v="93"/>
    <x v="0"/>
    <x v="1"/>
    <x v="0"/>
    <s v="NFPA 70 392.30"/>
  </r>
  <r>
    <x v="22"/>
    <x v="22"/>
    <x v="2"/>
    <x v="2"/>
    <x v="0"/>
    <m/>
  </r>
  <r>
    <x v="92"/>
    <x v="94"/>
    <x v="3"/>
    <x v="3"/>
    <x v="6"/>
    <s v="Norma"/>
  </r>
  <r>
    <x v="93"/>
    <x v="95"/>
    <x v="1"/>
    <x v="1"/>
    <x v="15"/>
    <m/>
  </r>
  <r>
    <x v="94"/>
    <x v="96"/>
    <x v="0"/>
    <x v="1"/>
    <x v="0"/>
    <m/>
  </r>
  <r>
    <x v="95"/>
    <x v="97"/>
    <x v="0"/>
    <x v="1"/>
    <x v="16"/>
    <m/>
  </r>
  <r>
    <x v="96"/>
    <x v="98"/>
    <x v="1"/>
    <x v="1"/>
    <x v="17"/>
    <m/>
  </r>
  <r>
    <x v="97"/>
    <x v="99"/>
    <x v="1"/>
    <x v="1"/>
    <x v="18"/>
    <m/>
  </r>
  <r>
    <x v="98"/>
    <x v="100"/>
    <x v="0"/>
    <x v="1"/>
    <x v="19"/>
    <s v="Estándar HOKCHI"/>
  </r>
  <r>
    <x v="99"/>
    <x v="101"/>
    <x v="0"/>
    <x v="1"/>
    <x v="20"/>
    <m/>
  </r>
  <r>
    <x v="100"/>
    <x v="102"/>
    <x v="1"/>
    <x v="1"/>
    <x v="21"/>
    <s v="API RP 54 6.1.6"/>
  </r>
  <r>
    <x v="101"/>
    <x v="103"/>
    <x v="0"/>
    <x v="1"/>
    <x v="21"/>
    <m/>
  </r>
  <r>
    <x v="102"/>
    <x v="104"/>
    <x v="0"/>
    <x v="1"/>
    <x v="22"/>
    <m/>
  </r>
  <r>
    <x v="103"/>
    <x v="105"/>
    <x v="0"/>
    <x v="0"/>
    <x v="23"/>
    <m/>
  </r>
  <r>
    <x v="104"/>
    <x v="106"/>
    <x v="0"/>
    <x v="1"/>
    <x v="0"/>
    <s v="API RP 54 sección 6.5.1, 9.3.11"/>
  </r>
  <r>
    <x v="105"/>
    <x v="107"/>
    <x v="0"/>
    <x v="1"/>
    <x v="0"/>
    <s v="API RP 54 sección 6.5.1, 9.3.17"/>
  </r>
  <r>
    <x v="106"/>
    <x v="108"/>
    <x v="0"/>
    <x v="1"/>
    <x v="24"/>
    <s v="API RP 54 sección 9.3.1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19D31567-DFE1-4562-9D78-0E9E5F497B78}"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compactData="0" multipleFieldFilters="0">
  <location ref="B4:E23" firstHeaderRow="1" firstDataRow="1" firstDataCol="4" rowPageCount="1" colPageCount="1"/>
  <pivotFields count="6">
    <pivotField axis="axisRow" compact="0" outline="0" showAll="0" defaultSubtotal="0">
      <items count="269">
        <item x="0"/>
        <item x="9"/>
        <item x="10"/>
        <item x="11"/>
        <item x="12"/>
        <item x="13"/>
        <item x="14"/>
        <item x="15"/>
        <item x="16"/>
        <item x="17"/>
        <item x="18"/>
        <item x="1"/>
        <item x="19"/>
        <item x="20"/>
        <item x="21"/>
        <item x="22"/>
        <item x="23"/>
        <item x="2"/>
        <item x="3"/>
        <item x="4"/>
        <item x="5"/>
        <item x="6"/>
        <item x="7"/>
        <item x="8"/>
        <item x="179"/>
        <item x="180"/>
        <item x="189"/>
        <item x="190"/>
        <item x="191"/>
        <item x="181"/>
        <item x="182"/>
        <item x="183"/>
        <item x="184"/>
        <item x="185"/>
        <item x="186"/>
        <item x="187"/>
        <item x="188"/>
        <item x="192"/>
        <item x="193"/>
        <item x="202"/>
        <item x="203"/>
        <item x="204"/>
        <item x="206"/>
        <item x="207"/>
        <item x="208"/>
        <item x="209"/>
        <item x="210"/>
        <item x="211"/>
        <item x="194"/>
        <item x="212"/>
        <item x="213"/>
        <item x="214"/>
        <item x="195"/>
        <item x="196"/>
        <item x="197"/>
        <item x="198"/>
        <item x="199"/>
        <item x="200"/>
        <item x="201"/>
        <item x="215"/>
        <item x="216"/>
        <item x="225"/>
        <item x="226"/>
        <item x="217"/>
        <item x="220"/>
        <item x="221"/>
        <item x="222"/>
        <item x="223"/>
        <item x="224"/>
        <item x="227"/>
        <item x="228"/>
        <item x="229"/>
        <item x="230"/>
        <item x="231"/>
        <item x="232"/>
        <item x="233"/>
        <item x="234"/>
        <item x="235"/>
        <item x="236"/>
        <item x="237"/>
        <item x="238"/>
        <item x="247"/>
        <item x="248"/>
        <item x="249"/>
        <item x="250"/>
        <item x="251"/>
        <item x="239"/>
        <item x="240"/>
        <item x="241"/>
        <item x="242"/>
        <item x="243"/>
        <item x="244"/>
        <item x="245"/>
        <item x="246"/>
        <item x="252"/>
        <item x="262"/>
        <item x="263"/>
        <item x="264"/>
        <item x="265"/>
        <item x="266"/>
        <item x="267"/>
        <item x="268"/>
        <item x="254"/>
        <item x="255"/>
        <item x="256"/>
        <item x="257"/>
        <item x="258"/>
        <item x="259"/>
        <item x="260"/>
        <item x="261"/>
        <item x="25"/>
        <item x="26"/>
        <item x="35"/>
        <item x="36"/>
        <item x="37"/>
        <item x="38"/>
        <item x="39"/>
        <item x="40"/>
        <item x="41"/>
        <item x="42"/>
        <item x="43"/>
        <item x="44"/>
        <item x="27"/>
        <item x="45"/>
        <item x="46"/>
        <item x="47"/>
        <item x="48"/>
        <item x="49"/>
        <item x="50"/>
        <item x="51"/>
        <item x="52"/>
        <item x="53"/>
        <item x="54"/>
        <item x="28"/>
        <item x="55"/>
        <item x="29"/>
        <item x="30"/>
        <item x="31"/>
        <item x="32"/>
        <item x="33"/>
        <item x="34"/>
        <item x="56"/>
        <item x="57"/>
        <item x="66"/>
        <item x="67"/>
        <item x="68"/>
        <item x="69"/>
        <item x="70"/>
        <item x="71"/>
        <item x="72"/>
        <item x="73"/>
        <item x="74"/>
        <item x="75"/>
        <item x="58"/>
        <item x="76"/>
        <item x="77"/>
        <item x="78"/>
        <item x="79"/>
        <item x="80"/>
        <item x="81"/>
        <item x="82"/>
        <item x="83"/>
        <item x="84"/>
        <item x="85"/>
        <item x="59"/>
        <item x="86"/>
        <item x="87"/>
        <item x="88"/>
        <item x="89"/>
        <item x="90"/>
        <item x="91"/>
        <item x="92"/>
        <item x="93"/>
        <item x="94"/>
        <item x="95"/>
        <item x="60"/>
        <item x="96"/>
        <item x="61"/>
        <item x="62"/>
        <item x="63"/>
        <item x="64"/>
        <item x="65"/>
        <item x="97"/>
        <item x="98"/>
        <item x="99"/>
        <item x="100"/>
        <item x="101"/>
        <item x="102"/>
        <item x="103"/>
        <item x="104"/>
        <item x="105"/>
        <item x="106"/>
        <item x="107"/>
        <item x="108"/>
        <item x="117"/>
        <item x="109"/>
        <item x="110"/>
        <item x="111"/>
        <item x="112"/>
        <item x="113"/>
        <item x="114"/>
        <item x="115"/>
        <item x="116"/>
        <item x="118"/>
        <item x="119"/>
        <item x="128"/>
        <item x="129"/>
        <item x="130"/>
        <item x="131"/>
        <item x="132"/>
        <item x="133"/>
        <item x="134"/>
        <item x="135"/>
        <item x="136"/>
        <item x="137"/>
        <item x="120"/>
        <item x="138"/>
        <item x="139"/>
        <item x="140"/>
        <item x="141"/>
        <item x="121"/>
        <item x="122"/>
        <item x="123"/>
        <item x="124"/>
        <item x="125"/>
        <item x="126"/>
        <item x="127"/>
        <item x="142"/>
        <item x="143"/>
        <item x="152"/>
        <item x="153"/>
        <item x="154"/>
        <item x="155"/>
        <item x="156"/>
        <item x="157"/>
        <item x="158"/>
        <item x="159"/>
        <item x="160"/>
        <item x="161"/>
        <item x="144"/>
        <item x="162"/>
        <item x="163"/>
        <item x="164"/>
        <item x="165"/>
        <item x="145"/>
        <item x="146"/>
        <item x="147"/>
        <item x="148"/>
        <item x="149"/>
        <item x="150"/>
        <item x="151"/>
        <item x="167"/>
        <item x="168"/>
        <item x="169"/>
        <item x="170"/>
        <item x="171"/>
        <item x="172"/>
        <item x="173"/>
        <item x="174"/>
        <item x="175"/>
        <item x="176"/>
        <item x="166"/>
        <item x="177"/>
        <item x="178"/>
        <item x="24"/>
        <item x="205"/>
        <item x="218"/>
        <item x="219"/>
        <item x="253"/>
      </items>
      <extLst>
        <ext xmlns:x14="http://schemas.microsoft.com/office/spreadsheetml/2009/9/main" uri="{2946ED86-A175-432a-8AC1-64E0C546D7DE}">
          <x14:pivotField fillDownLabels="1"/>
        </ext>
      </extLst>
    </pivotField>
    <pivotField axis="axisRow" compact="0" outline="0" showAll="0" defaultSubtotal="0">
      <items count="266">
        <item x="1"/>
        <item x="12"/>
        <item x="73"/>
        <item x="210"/>
        <item x="71"/>
        <item x="70"/>
        <item x="92"/>
        <item x="163"/>
        <item x="131"/>
        <item x="16"/>
        <item x="113"/>
        <item x="207"/>
        <item x="202"/>
        <item x="114"/>
        <item x="37"/>
        <item x="153"/>
        <item x="201"/>
        <item x="193"/>
        <item x="103"/>
        <item x="199"/>
        <item x="40"/>
        <item x="116"/>
        <item x="106"/>
        <item x="7"/>
        <item x="21"/>
        <item x="152"/>
        <item x="117"/>
        <item x="200"/>
        <item x="99"/>
        <item x="194"/>
        <item x="133"/>
        <item x="182"/>
        <item x="78"/>
        <item x="254"/>
        <item x="255"/>
        <item x="225"/>
        <item x="181"/>
        <item x="119"/>
        <item x="127"/>
        <item x="32"/>
        <item x="161"/>
        <item x="185"/>
        <item x="164"/>
        <item x="91"/>
        <item x="157"/>
        <item x="261"/>
        <item x="226"/>
        <item x="121"/>
        <item x="227"/>
        <item x="219"/>
        <item x="222"/>
        <item x="9"/>
        <item x="259"/>
        <item x="203"/>
        <item x="215"/>
        <item x="243"/>
        <item x="235"/>
        <item x="53"/>
        <item x="137"/>
        <item x="129"/>
        <item x="135"/>
        <item x="13"/>
        <item x="189"/>
        <item m="1" x="265"/>
        <item x="35"/>
        <item x="34"/>
        <item x="139"/>
        <item x="136"/>
        <item x="132"/>
        <item x="191"/>
        <item x="170"/>
        <item x="97"/>
        <item x="140"/>
        <item x="107"/>
        <item x="177"/>
        <item x="118"/>
        <item x="25"/>
        <item x="56"/>
        <item x="214"/>
        <item x="231"/>
        <item x="246"/>
        <item x="221"/>
        <item x="165"/>
        <item x="154"/>
        <item x="89"/>
        <item x="205"/>
        <item x="184"/>
        <item x="149"/>
        <item x="150"/>
        <item x="55"/>
        <item x="155"/>
        <item x="100"/>
        <item x="120"/>
        <item x="46"/>
        <item x="169"/>
        <item x="110"/>
        <item x="105"/>
        <item x="98"/>
        <item x="33"/>
        <item x="144"/>
        <item x="151"/>
        <item x="204"/>
        <item x="197"/>
        <item x="17"/>
        <item x="47"/>
        <item x="14"/>
        <item x="146"/>
        <item x="15"/>
        <item x="67"/>
        <item x="147"/>
        <item x="112"/>
        <item x="148"/>
        <item m="1" x="263"/>
        <item x="108"/>
        <item x="45"/>
        <item x="42"/>
        <item x="39"/>
        <item x="109"/>
        <item x="4"/>
        <item x="65"/>
        <item x="62"/>
        <item x="54"/>
        <item x="138"/>
        <item x="188"/>
        <item x="76"/>
        <item x="63"/>
        <item x="168"/>
        <item x="51"/>
        <item x="50"/>
        <item x="145"/>
        <item x="233"/>
        <item x="122"/>
        <item x="234"/>
        <item x="179"/>
        <item x="23"/>
        <item x="192"/>
        <item x="172"/>
        <item x="18"/>
        <item x="36"/>
        <item x="38"/>
        <item x="239"/>
        <item x="26"/>
        <item x="206"/>
        <item x="28"/>
        <item x="66"/>
        <item x="41"/>
        <item x="27"/>
        <item x="44"/>
        <item x="195"/>
        <item x="48"/>
        <item x="176"/>
        <item x="198"/>
        <item x="249"/>
        <item x="31"/>
        <item x="30"/>
        <item x="124"/>
        <item x="126"/>
        <item x="60"/>
        <item x="171"/>
        <item x="58"/>
        <item x="217"/>
        <item x="230"/>
        <item x="0"/>
        <item x="167"/>
        <item x="5"/>
        <item x="64"/>
        <item x="2"/>
        <item x="59"/>
        <item x="242"/>
        <item x="143"/>
        <item x="166"/>
        <item x="236"/>
        <item x="3"/>
        <item x="22"/>
        <item x="208"/>
        <item x="238"/>
        <item x="178"/>
        <item x="102"/>
        <item x="74"/>
        <item x="125"/>
        <item x="248"/>
        <item x="123"/>
        <item x="256"/>
        <item x="49"/>
        <item x="68"/>
        <item x="69"/>
        <item x="237"/>
        <item x="20"/>
        <item x="101"/>
        <item x="257"/>
        <item x="75"/>
        <item x="245"/>
        <item x="61"/>
        <item x="241"/>
        <item x="111"/>
        <item x="43"/>
        <item x="10"/>
        <item x="244"/>
        <item x="19"/>
        <item x="232"/>
        <item x="8"/>
        <item x="240"/>
        <item x="247"/>
        <item x="29"/>
        <item x="79"/>
        <item x="142"/>
        <item x="141"/>
        <item x="173"/>
        <item x="57"/>
        <item x="252"/>
        <item x="77"/>
        <item x="183"/>
        <item x="224"/>
        <item x="228"/>
        <item x="180"/>
        <item x="229"/>
        <item x="251"/>
        <item x="218"/>
        <item x="128"/>
        <item x="220"/>
        <item x="258"/>
        <item x="104"/>
        <item x="11"/>
        <item x="156"/>
        <item x="174"/>
        <item x="6"/>
        <item x="175"/>
        <item x="115"/>
        <item x="216"/>
        <item x="196"/>
        <item x="260"/>
        <item x="262"/>
        <item x="250"/>
        <item x="253"/>
        <item x="90"/>
        <item x="82"/>
        <item x="87"/>
        <item x="96"/>
        <item x="162"/>
        <item x="190"/>
        <item x="158"/>
        <item x="94"/>
        <item x="160"/>
        <item x="159"/>
        <item x="186"/>
        <item x="212"/>
        <item x="213"/>
        <item x="187"/>
        <item x="134"/>
        <item x="86"/>
        <item x="93"/>
        <item x="211"/>
        <item x="52"/>
        <item x="80"/>
        <item x="209"/>
        <item x="95"/>
        <item x="223"/>
        <item x="85"/>
        <item x="83"/>
        <item x="84"/>
        <item x="88"/>
        <item x="130"/>
        <item x="24"/>
        <item x="81"/>
        <item m="1" x="264"/>
        <item x="72"/>
      </items>
      <extLst>
        <ext xmlns:x14="http://schemas.microsoft.com/office/spreadsheetml/2009/9/main" uri="{2946ED86-A175-432a-8AC1-64E0C546D7DE}">
          <x14:pivotField fillDownLabels="1"/>
        </ext>
      </extLst>
    </pivotField>
    <pivotField axis="axisRow" compact="0" outline="0" showAll="0" defaultSubtotal="0">
      <items count="4">
        <item h="1" x="3"/>
        <item x="0"/>
        <item x="1"/>
        <item h="1" x="2"/>
      </items>
      <extLst>
        <ext xmlns:x14="http://schemas.microsoft.com/office/spreadsheetml/2009/9/main" uri="{2946ED86-A175-432a-8AC1-64E0C546D7DE}">
          <x14:pivotField fillDownLabels="1"/>
        </ext>
      </extLst>
    </pivotField>
    <pivotField axis="axisPage" compact="0" outline="0" showAll="0" defaultSubtotal="0">
      <items count="6">
        <item x="1"/>
        <item m="1" x="5"/>
        <item x="0"/>
        <item x="3"/>
        <item x="2"/>
        <item m="1" x="4"/>
      </items>
      <extLst>
        <ext xmlns:x14="http://schemas.microsoft.com/office/spreadsheetml/2009/9/main" uri="{2946ED86-A175-432a-8AC1-64E0C546D7DE}">
          <x14:pivotField fillDownLabels="1"/>
        </ext>
      </extLst>
    </pivotField>
    <pivotField axis="axisRow" compact="0" outline="0" multipleItemSelectionAllowed="1" showAll="0" defaultSubtotal="0">
      <items count="97">
        <item x="1"/>
        <item x="51"/>
        <item x="52"/>
        <item x="15"/>
        <item x="45"/>
        <item m="1" x="78"/>
        <item m="1" x="90"/>
        <item m="1" x="85"/>
        <item x="13"/>
        <item x="29"/>
        <item x="12"/>
        <item x="16"/>
        <item x="58"/>
        <item x="2"/>
        <item x="26"/>
        <item x="44"/>
        <item x="46"/>
        <item x="36"/>
        <item x="59"/>
        <item x="34"/>
        <item x="4"/>
        <item m="1" x="86"/>
        <item m="1" x="92"/>
        <item m="1" x="66"/>
        <item x="53"/>
        <item x="22"/>
        <item x="30"/>
        <item x="10"/>
        <item x="37"/>
        <item m="1" x="60"/>
        <item x="8"/>
        <item m="1" x="87"/>
        <item x="21"/>
        <item m="1" x="74"/>
        <item m="1" x="91"/>
        <item m="1" x="75"/>
        <item m="1" x="62"/>
        <item x="6"/>
        <item m="1" x="79"/>
        <item m="1" x="69"/>
        <item x="9"/>
        <item x="5"/>
        <item x="0"/>
        <item m="1" x="61"/>
        <item x="17"/>
        <item m="1" x="77"/>
        <item x="49"/>
        <item m="1" x="63"/>
        <item h="1" x="3"/>
        <item m="1" x="95"/>
        <item x="11"/>
        <item m="1" x="84"/>
        <item m="1" x="82"/>
        <item x="18"/>
        <item x="19"/>
        <item x="20"/>
        <item x="23"/>
        <item x="25"/>
        <item x="27"/>
        <item x="28"/>
        <item m="1" x="80"/>
        <item x="38"/>
        <item m="1" x="83"/>
        <item x="39"/>
        <item m="1" x="73"/>
        <item m="1" x="65"/>
        <item x="42"/>
        <item m="1" x="88"/>
        <item m="1" x="67"/>
        <item m="1" x="96"/>
        <item m="1" x="71"/>
        <item m="1" x="72"/>
        <item x="24"/>
        <item x="31"/>
        <item x="47"/>
        <item m="1" x="94"/>
        <item m="1" x="93"/>
        <item x="56"/>
        <item m="1" x="81"/>
        <item m="1" x="70"/>
        <item m="1" x="76"/>
        <item x="40"/>
        <item x="35"/>
        <item m="1" x="68"/>
        <item m="1" x="89"/>
        <item m="1" x="64"/>
        <item h="1" x="7"/>
        <item h="1" x="14"/>
        <item h="1" x="32"/>
        <item h="1" x="33"/>
        <item h="1" x="41"/>
        <item h="1" x="43"/>
        <item h="1" x="48"/>
        <item h="1" x="50"/>
        <item h="1" x="54"/>
        <item h="1" x="55"/>
        <item h="1" x="57"/>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s>
  <rowFields count="4">
    <field x="0"/>
    <field x="1"/>
    <field x="2"/>
    <field x="4"/>
  </rowFields>
  <rowItems count="19">
    <i>
      <x v="4"/>
      <x v="1"/>
      <x v="2"/>
      <x v="41"/>
    </i>
    <i>
      <x v="12"/>
      <x v="198"/>
      <x v="2"/>
      <x v="37"/>
    </i>
    <i>
      <x v="38"/>
      <x v="135"/>
      <x v="2"/>
      <x v="28"/>
    </i>
    <i>
      <x v="42"/>
      <x v="85"/>
      <x v="2"/>
      <x v="41"/>
    </i>
    <i>
      <x v="46"/>
      <x v="254"/>
      <x v="2"/>
      <x v="81"/>
    </i>
    <i>
      <x v="52"/>
      <x v="29"/>
      <x v="2"/>
      <x v="61"/>
    </i>
    <i>
      <x v="115"/>
      <x v="139"/>
      <x v="2"/>
      <x v="50"/>
    </i>
    <i>
      <x v="116"/>
      <x v="116"/>
      <x v="2"/>
      <x v="10"/>
    </i>
    <i>
      <x v="122"/>
      <x v="146"/>
      <x v="1"/>
      <x v="40"/>
    </i>
    <i>
      <x v="133"/>
      <x v="143"/>
      <x v="2"/>
      <x v="40"/>
    </i>
    <i>
      <x v="135"/>
      <x v="203"/>
      <x v="1"/>
      <x v="40"/>
    </i>
    <i>
      <x v="138"/>
      <x v="39"/>
      <x v="1"/>
      <x v="27"/>
    </i>
    <i>
      <x v="139"/>
      <x v="98"/>
      <x v="2"/>
      <x v="40"/>
    </i>
    <i>
      <x v="161"/>
      <x v="258"/>
      <x v="1"/>
      <x v="32"/>
    </i>
    <i>
      <x v="163"/>
      <x v="257"/>
      <x v="1"/>
      <x v="25"/>
    </i>
    <i>
      <x v="238"/>
      <x v="243"/>
      <x v="2"/>
      <x v="26"/>
    </i>
    <i>
      <x v="242"/>
      <x v="238"/>
      <x v="2"/>
      <x v="26"/>
    </i>
    <i>
      <x v="247"/>
      <x v="106"/>
      <x v="2"/>
      <x v="26"/>
    </i>
    <i>
      <x v="263"/>
      <x v="150"/>
      <x v="1"/>
      <x v="82"/>
    </i>
  </rowItems>
  <colItems count="1">
    <i/>
  </colItems>
  <pageFields count="1">
    <pageField fld="3" item="0" hier="-1"/>
  </pageFields>
  <formats count="138">
    <format dxfId="510">
      <pivotArea dataOnly="0" labelOnly="1" outline="0" fieldPosition="0">
        <references count="1">
          <reference field="3" count="1">
            <x v="1"/>
          </reference>
        </references>
      </pivotArea>
    </format>
    <format dxfId="509">
      <pivotArea field="1" type="button" dataOnly="0" labelOnly="1" outline="0" axis="axisRow" fieldPosition="1"/>
    </format>
    <format dxfId="508">
      <pivotArea dataOnly="0" labelOnly="1" outline="0" fieldPosition="0">
        <references count="2">
          <reference field="0" count="1" selected="0">
            <x v="148"/>
          </reference>
          <reference field="1" count="1">
            <x v="4"/>
          </reference>
        </references>
      </pivotArea>
    </format>
    <format dxfId="507">
      <pivotArea dataOnly="0" labelOnly="1" outline="0" fieldPosition="0">
        <references count="2">
          <reference field="0" count="1" selected="0">
            <x v="149"/>
          </reference>
          <reference field="1" count="1">
            <x v="112"/>
          </reference>
        </references>
      </pivotArea>
    </format>
    <format dxfId="506">
      <pivotArea dataOnly="0" labelOnly="1" outline="0" fieldPosition="0">
        <references count="2">
          <reference field="0" count="1" selected="0">
            <x v="152"/>
          </reference>
          <reference field="1" count="1">
            <x v="190"/>
          </reference>
        </references>
      </pivotArea>
    </format>
    <format dxfId="505">
      <pivotArea dataOnly="0" labelOnly="1" outline="0" fieldPosition="0">
        <references count="2">
          <reference field="0" count="1" selected="0">
            <x v="153"/>
          </reference>
          <reference field="1" count="1">
            <x v="159"/>
          </reference>
        </references>
      </pivotArea>
    </format>
    <format dxfId="504">
      <pivotArea dataOnly="0" labelOnly="1" outline="0" fieldPosition="0">
        <references count="2">
          <reference field="0" count="1" selected="0">
            <x v="159"/>
          </reference>
          <reference field="1" count="1">
            <x v="63"/>
          </reference>
        </references>
      </pivotArea>
    </format>
    <format dxfId="503">
      <pivotArea dataOnly="0" labelOnly="1" outline="0" fieldPosition="0">
        <references count="2">
          <reference field="0" count="1" selected="0">
            <x v="170"/>
          </reference>
          <reference field="1" count="1">
            <x v="43"/>
          </reference>
        </references>
      </pivotArea>
    </format>
    <format dxfId="502">
      <pivotArea dataOnly="0" labelOnly="1" outline="0" fieldPosition="0">
        <references count="2">
          <reference field="0" count="1" selected="0">
            <x v="174"/>
          </reference>
          <reference field="1" count="1">
            <x v="255"/>
          </reference>
        </references>
      </pivotArea>
    </format>
    <format dxfId="501">
      <pivotArea dataOnly="0" labelOnly="1" outline="0" fieldPosition="0">
        <references count="2">
          <reference field="0" count="1" selected="0">
            <x v="179"/>
          </reference>
          <reference field="1" count="1">
            <x v="125"/>
          </reference>
        </references>
      </pivotArea>
    </format>
    <format dxfId="500">
      <pivotArea dataOnly="0" labelOnly="1" outline="0" fieldPosition="0">
        <references count="2">
          <reference field="0" count="1" selected="0">
            <x v="185"/>
          </reference>
          <reference field="1" count="1">
            <x v="91"/>
          </reference>
        </references>
      </pivotArea>
    </format>
    <format dxfId="499">
      <pivotArea dataOnly="0" labelOnly="1" outline="0" fieldPosition="0">
        <references count="2">
          <reference field="0" count="1" selected="0">
            <x v="220"/>
          </reference>
          <reference field="1" count="1">
            <x v="92"/>
          </reference>
        </references>
      </pivotArea>
    </format>
    <format dxfId="498">
      <pivotArea dataOnly="0" labelOnly="1" outline="0" fieldPosition="0">
        <references count="2">
          <reference field="0" count="1" selected="0">
            <x v="239"/>
          </reference>
          <reference field="1" count="1">
            <x v="205"/>
          </reference>
        </references>
      </pivotArea>
    </format>
    <format dxfId="497">
      <pivotArea dataOnly="0" labelOnly="1" outline="0" fieldPosition="0">
        <references count="2">
          <reference field="0" count="1" selected="0">
            <x v="261"/>
          </reference>
          <reference field="1" count="1">
            <x v="42"/>
          </reference>
        </references>
      </pivotArea>
    </format>
    <format dxfId="496">
      <pivotArea dataOnly="0" labelOnly="1" outline="0" fieldPosition="0">
        <references count="2">
          <reference field="0" count="1" selected="0">
            <x v="249"/>
          </reference>
          <reference field="1" count="1">
            <x v="111"/>
          </reference>
        </references>
      </pivotArea>
    </format>
    <format dxfId="495">
      <pivotArea dataOnly="0" labelOnly="1" outline="0" fieldPosition="0">
        <references count="2">
          <reference field="0" count="1" selected="0">
            <x v="262"/>
          </reference>
          <reference field="1" count="1">
            <x v="226"/>
          </reference>
        </references>
      </pivotArea>
    </format>
    <format dxfId="494">
      <pivotArea dataOnly="0" labelOnly="1" outline="0" fieldPosition="0">
        <references count="2">
          <reference field="0" count="1" selected="0">
            <x v="265"/>
          </reference>
          <reference field="1" count="1">
            <x v="101"/>
          </reference>
        </references>
      </pivotArea>
    </format>
    <format dxfId="493">
      <pivotArea dataOnly="0" labelOnly="1" outline="0" fieldPosition="0">
        <references count="2">
          <reference field="0" count="1" selected="0">
            <x v="266"/>
          </reference>
          <reference field="1" count="1">
            <x v="12"/>
          </reference>
        </references>
      </pivotArea>
    </format>
    <format dxfId="492">
      <pivotArea dataOnly="0" labelOnly="1" outline="0" fieldPosition="0">
        <references count="2">
          <reference field="0" count="1" selected="0">
            <x v="267"/>
          </reference>
          <reference field="1" count="1">
            <x v="54"/>
          </reference>
        </references>
      </pivotArea>
    </format>
    <format dxfId="491">
      <pivotArea dataOnly="0" labelOnly="1" outline="0" fieldPosition="0">
        <references count="2">
          <reference field="0" count="1" selected="0">
            <x v="268"/>
          </reference>
          <reference field="1" count="1">
            <x v="202"/>
          </reference>
        </references>
      </pivotArea>
    </format>
    <format dxfId="490">
      <pivotArea type="all" dataOnly="0" outline="0" fieldPosition="0"/>
    </format>
    <format dxfId="489">
      <pivotArea field="0" type="button" dataOnly="0" labelOnly="1" outline="0" axis="axisRow" fieldPosition="0"/>
    </format>
    <format dxfId="488">
      <pivotArea field="1" type="button" dataOnly="0" labelOnly="1" outline="0" axis="axisRow" fieldPosition="1"/>
    </format>
    <format dxfId="487">
      <pivotArea field="4" type="button" dataOnly="0" labelOnly="1" outline="0" axis="axisRow" fieldPosition="3"/>
    </format>
    <format dxfId="486">
      <pivotArea dataOnly="0" labelOnly="1" outline="0" fieldPosition="0">
        <references count="1">
          <reference field="0" count="18">
            <x v="148"/>
            <x v="149"/>
            <x v="152"/>
            <x v="153"/>
            <x v="159"/>
            <x v="170"/>
            <x v="174"/>
            <x v="179"/>
            <x v="185"/>
            <x v="220"/>
            <x v="239"/>
            <x v="249"/>
            <x v="261"/>
            <x v="262"/>
            <x v="265"/>
            <x v="266"/>
            <x v="267"/>
            <x v="268"/>
          </reference>
        </references>
      </pivotArea>
    </format>
    <format dxfId="485">
      <pivotArea dataOnly="0" labelOnly="1" outline="0" fieldPosition="0">
        <references count="2">
          <reference field="0" count="1" selected="0">
            <x v="148"/>
          </reference>
          <reference field="1" count="1">
            <x v="4"/>
          </reference>
        </references>
      </pivotArea>
    </format>
    <format dxfId="484">
      <pivotArea dataOnly="0" labelOnly="1" outline="0" fieldPosition="0">
        <references count="2">
          <reference field="0" count="1" selected="0">
            <x v="149"/>
          </reference>
          <reference field="1" count="1">
            <x v="112"/>
          </reference>
        </references>
      </pivotArea>
    </format>
    <format dxfId="483">
      <pivotArea dataOnly="0" labelOnly="1" outline="0" fieldPosition="0">
        <references count="2">
          <reference field="0" count="1" selected="0">
            <x v="152"/>
          </reference>
          <reference field="1" count="1">
            <x v="190"/>
          </reference>
        </references>
      </pivotArea>
    </format>
    <format dxfId="482">
      <pivotArea dataOnly="0" labelOnly="1" outline="0" fieldPosition="0">
        <references count="2">
          <reference field="0" count="1" selected="0">
            <x v="153"/>
          </reference>
          <reference field="1" count="1">
            <x v="159"/>
          </reference>
        </references>
      </pivotArea>
    </format>
    <format dxfId="481">
      <pivotArea dataOnly="0" labelOnly="1" outline="0" fieldPosition="0">
        <references count="2">
          <reference field="0" count="1" selected="0">
            <x v="159"/>
          </reference>
          <reference field="1" count="1">
            <x v="63"/>
          </reference>
        </references>
      </pivotArea>
    </format>
    <format dxfId="480">
      <pivotArea dataOnly="0" labelOnly="1" outline="0" fieldPosition="0">
        <references count="2">
          <reference field="0" count="1" selected="0">
            <x v="170"/>
          </reference>
          <reference field="1" count="1">
            <x v="43"/>
          </reference>
        </references>
      </pivotArea>
    </format>
    <format dxfId="479">
      <pivotArea dataOnly="0" labelOnly="1" outline="0" fieldPosition="0">
        <references count="2">
          <reference field="0" count="1" selected="0">
            <x v="174"/>
          </reference>
          <reference field="1" count="1">
            <x v="255"/>
          </reference>
        </references>
      </pivotArea>
    </format>
    <format dxfId="478">
      <pivotArea dataOnly="0" labelOnly="1" outline="0" fieldPosition="0">
        <references count="2">
          <reference field="0" count="1" selected="0">
            <x v="179"/>
          </reference>
          <reference field="1" count="1">
            <x v="125"/>
          </reference>
        </references>
      </pivotArea>
    </format>
    <format dxfId="477">
      <pivotArea dataOnly="0" labelOnly="1" outline="0" fieldPosition="0">
        <references count="2">
          <reference field="0" count="1" selected="0">
            <x v="185"/>
          </reference>
          <reference field="1" count="1">
            <x v="91"/>
          </reference>
        </references>
      </pivotArea>
    </format>
    <format dxfId="476">
      <pivotArea dataOnly="0" labelOnly="1" outline="0" fieldPosition="0">
        <references count="2">
          <reference field="0" count="1" selected="0">
            <x v="220"/>
          </reference>
          <reference field="1" count="1">
            <x v="92"/>
          </reference>
        </references>
      </pivotArea>
    </format>
    <format dxfId="475">
      <pivotArea dataOnly="0" labelOnly="1" outline="0" fieldPosition="0">
        <references count="2">
          <reference field="0" count="1" selected="0">
            <x v="239"/>
          </reference>
          <reference field="1" count="1">
            <x v="205"/>
          </reference>
        </references>
      </pivotArea>
    </format>
    <format dxfId="474">
      <pivotArea dataOnly="0" labelOnly="1" outline="0" fieldPosition="0">
        <references count="2">
          <reference field="0" count="1" selected="0">
            <x v="261"/>
          </reference>
          <reference field="1" count="1">
            <x v="42"/>
          </reference>
        </references>
      </pivotArea>
    </format>
    <format dxfId="473">
      <pivotArea dataOnly="0" labelOnly="1" outline="0" fieldPosition="0">
        <references count="2">
          <reference field="0" count="1" selected="0">
            <x v="249"/>
          </reference>
          <reference field="1" count="1">
            <x v="111"/>
          </reference>
        </references>
      </pivotArea>
    </format>
    <format dxfId="472">
      <pivotArea dataOnly="0" labelOnly="1" outline="0" fieldPosition="0">
        <references count="2">
          <reference field="0" count="1" selected="0">
            <x v="262"/>
          </reference>
          <reference field="1" count="1">
            <x v="226"/>
          </reference>
        </references>
      </pivotArea>
    </format>
    <format dxfId="471">
      <pivotArea dataOnly="0" labelOnly="1" outline="0" fieldPosition="0">
        <references count="2">
          <reference field="0" count="1" selected="0">
            <x v="265"/>
          </reference>
          <reference field="1" count="1">
            <x v="101"/>
          </reference>
        </references>
      </pivotArea>
    </format>
    <format dxfId="470">
      <pivotArea dataOnly="0" labelOnly="1" outline="0" fieldPosition="0">
        <references count="2">
          <reference field="0" count="1" selected="0">
            <x v="266"/>
          </reference>
          <reference field="1" count="1">
            <x v="12"/>
          </reference>
        </references>
      </pivotArea>
    </format>
    <format dxfId="469">
      <pivotArea dataOnly="0" labelOnly="1" outline="0" fieldPosition="0">
        <references count="2">
          <reference field="0" count="1" selected="0">
            <x v="267"/>
          </reference>
          <reference field="1" count="1">
            <x v="54"/>
          </reference>
        </references>
      </pivotArea>
    </format>
    <format dxfId="468">
      <pivotArea dataOnly="0" labelOnly="1" outline="0" fieldPosition="0">
        <references count="2">
          <reference field="0" count="1" selected="0">
            <x v="268"/>
          </reference>
          <reference field="1" count="1">
            <x v="202"/>
          </reference>
        </references>
      </pivotArea>
    </format>
    <format dxfId="467">
      <pivotArea dataOnly="0" labelOnly="1" outline="0" fieldPosition="0">
        <references count="3">
          <reference field="0" count="1" selected="0">
            <x v="148"/>
          </reference>
          <reference field="1" count="1" selected="0">
            <x v="4"/>
          </reference>
          <reference field="4" count="1">
            <x v="5"/>
          </reference>
        </references>
      </pivotArea>
    </format>
    <format dxfId="466">
      <pivotArea dataOnly="0" labelOnly="1" outline="0" fieldPosition="0">
        <references count="3">
          <reference field="0" count="1" selected="0">
            <x v="149"/>
          </reference>
          <reference field="1" count="1" selected="0">
            <x v="112"/>
          </reference>
          <reference field="4" count="1">
            <x v="6"/>
          </reference>
        </references>
      </pivotArea>
    </format>
    <format dxfId="465">
      <pivotArea dataOnly="0" labelOnly="1" outline="0" fieldPosition="0">
        <references count="3">
          <reference field="0" count="1" selected="0">
            <x v="152"/>
          </reference>
          <reference field="1" count="1" selected="0">
            <x v="190"/>
          </reference>
          <reference field="4" count="1">
            <x v="21"/>
          </reference>
        </references>
      </pivotArea>
    </format>
    <format dxfId="464">
      <pivotArea dataOnly="0" labelOnly="1" outline="0" fieldPosition="0">
        <references count="3">
          <reference field="0" count="1" selected="0">
            <x v="153"/>
          </reference>
          <reference field="1" count="1" selected="0">
            <x v="159"/>
          </reference>
          <reference field="4" count="1">
            <x v="38"/>
          </reference>
        </references>
      </pivotArea>
    </format>
    <format dxfId="463">
      <pivotArea dataOnly="0" labelOnly="1" outline="0" fieldPosition="0">
        <references count="3">
          <reference field="0" count="1" selected="0">
            <x v="159"/>
          </reference>
          <reference field="1" count="1" selected="0">
            <x v="63"/>
          </reference>
          <reference field="4" count="1">
            <x v="36"/>
          </reference>
        </references>
      </pivotArea>
    </format>
    <format dxfId="462">
      <pivotArea dataOnly="0" labelOnly="1" outline="0" fieldPosition="0">
        <references count="3">
          <reference field="0" count="1" selected="0">
            <x v="170"/>
          </reference>
          <reference field="1" count="1" selected="0">
            <x v="43"/>
          </reference>
          <reference field="4" count="1">
            <x v="29"/>
          </reference>
        </references>
      </pivotArea>
    </format>
    <format dxfId="461">
      <pivotArea dataOnly="0" labelOnly="1" outline="0" fieldPosition="0">
        <references count="3">
          <reference field="0" count="1" selected="0">
            <x v="174"/>
          </reference>
          <reference field="1" count="1" selected="0">
            <x v="255"/>
          </reference>
          <reference field="4" count="1">
            <x v="31"/>
          </reference>
        </references>
      </pivotArea>
    </format>
    <format dxfId="460">
      <pivotArea dataOnly="0" labelOnly="1" outline="0" fieldPosition="0">
        <references count="3">
          <reference field="0" count="1" selected="0">
            <x v="179"/>
          </reference>
          <reference field="1" count="1" selected="0">
            <x v="125"/>
          </reference>
          <reference field="4" count="1">
            <x v="39"/>
          </reference>
        </references>
      </pivotArea>
    </format>
    <format dxfId="459">
      <pivotArea dataOnly="0" labelOnly="1" outline="0" fieldPosition="0">
        <references count="3">
          <reference field="0" count="1" selected="0">
            <x v="185"/>
          </reference>
          <reference field="1" count="1" selected="0">
            <x v="91"/>
          </reference>
          <reference field="4" count="1">
            <x v="35"/>
          </reference>
        </references>
      </pivotArea>
    </format>
    <format dxfId="458">
      <pivotArea dataOnly="0" labelOnly="1" outline="0" fieldPosition="0">
        <references count="3">
          <reference field="0" count="1" selected="0">
            <x v="220"/>
          </reference>
          <reference field="1" count="1" selected="0">
            <x v="92"/>
          </reference>
          <reference field="4" count="1">
            <x v="35"/>
          </reference>
        </references>
      </pivotArea>
    </format>
    <format dxfId="457">
      <pivotArea dataOnly="0" labelOnly="1" outline="0" fieldPosition="0">
        <references count="3">
          <reference field="0" count="1" selected="0">
            <x v="239"/>
          </reference>
          <reference field="1" count="1" selected="0">
            <x v="205"/>
          </reference>
          <reference field="4" count="1">
            <x v="43"/>
          </reference>
        </references>
      </pivotArea>
    </format>
    <format dxfId="456">
      <pivotArea dataOnly="0" labelOnly="1" outline="0" fieldPosition="0">
        <references count="3">
          <reference field="0" count="1" selected="0">
            <x v="261"/>
          </reference>
          <reference field="1" count="1" selected="0">
            <x v="42"/>
          </reference>
          <reference field="4" count="1">
            <x v="7"/>
          </reference>
        </references>
      </pivotArea>
    </format>
    <format dxfId="455">
      <pivotArea dataOnly="0" labelOnly="1" outline="0" fieldPosition="0">
        <references count="3">
          <reference field="0" count="1" selected="0">
            <x v="249"/>
          </reference>
          <reference field="1" count="1" selected="0">
            <x v="111"/>
          </reference>
          <reference field="4" count="1">
            <x v="7"/>
          </reference>
        </references>
      </pivotArea>
    </format>
    <format dxfId="454">
      <pivotArea dataOnly="0" labelOnly="1" outline="0" fieldPosition="0">
        <references count="3">
          <reference field="0" count="1" selected="0">
            <x v="262"/>
          </reference>
          <reference field="1" count="1" selected="0">
            <x v="226"/>
          </reference>
          <reference field="4" count="1">
            <x v="34"/>
          </reference>
        </references>
      </pivotArea>
    </format>
    <format dxfId="453">
      <pivotArea dataOnly="0" labelOnly="1" outline="0" fieldPosition="0">
        <references count="3">
          <reference field="0" count="1" selected="0">
            <x v="265"/>
          </reference>
          <reference field="1" count="1" selected="0">
            <x v="101"/>
          </reference>
          <reference field="4" count="1">
            <x v="45"/>
          </reference>
        </references>
      </pivotArea>
    </format>
    <format dxfId="452">
      <pivotArea dataOnly="0" labelOnly="1" outline="0" fieldPosition="0">
        <references count="3">
          <reference field="0" count="1" selected="0">
            <x v="266"/>
          </reference>
          <reference field="1" count="1" selected="0">
            <x v="12"/>
          </reference>
          <reference field="4" count="1">
            <x v="23"/>
          </reference>
        </references>
      </pivotArea>
    </format>
    <format dxfId="451">
      <pivotArea dataOnly="0" labelOnly="1" outline="0" fieldPosition="0">
        <references count="3">
          <reference field="0" count="1" selected="0">
            <x v="267"/>
          </reference>
          <reference field="1" count="1" selected="0">
            <x v="54"/>
          </reference>
          <reference field="4" count="1">
            <x v="23"/>
          </reference>
        </references>
      </pivotArea>
    </format>
    <format dxfId="450">
      <pivotArea dataOnly="0" labelOnly="1" outline="0" fieldPosition="0">
        <references count="3">
          <reference field="0" count="1" selected="0">
            <x v="268"/>
          </reference>
          <reference field="1" count="1" selected="0">
            <x v="202"/>
          </reference>
          <reference field="4" count="1">
            <x v="22"/>
          </reference>
        </references>
      </pivotArea>
    </format>
    <format dxfId="449">
      <pivotArea dataOnly="0" labelOnly="1" outline="0" fieldPosition="0">
        <references count="4">
          <reference field="0" count="1" selected="0">
            <x v="148"/>
          </reference>
          <reference field="1" count="1" selected="0">
            <x v="4"/>
          </reference>
          <reference field="2" count="1" selected="0">
            <x v="2"/>
          </reference>
          <reference field="4" count="1">
            <x v="5"/>
          </reference>
        </references>
      </pivotArea>
    </format>
    <format dxfId="448">
      <pivotArea dataOnly="0" labelOnly="1" outline="0" fieldPosition="0">
        <references count="4">
          <reference field="0" count="1" selected="0">
            <x v="152"/>
          </reference>
          <reference field="1" count="1" selected="0">
            <x v="190"/>
          </reference>
          <reference field="2" count="1" selected="0">
            <x v="2"/>
          </reference>
          <reference field="4" count="1">
            <x v="21"/>
          </reference>
        </references>
      </pivotArea>
    </format>
    <format dxfId="447">
      <pivotArea dataOnly="0" labelOnly="1" outline="0" fieldPosition="0">
        <references count="4">
          <reference field="0" count="1" selected="0">
            <x v="153"/>
          </reference>
          <reference field="1" count="1" selected="0">
            <x v="159"/>
          </reference>
          <reference field="2" count="1" selected="0">
            <x v="2"/>
          </reference>
          <reference field="4" count="1">
            <x v="38"/>
          </reference>
        </references>
      </pivotArea>
    </format>
    <format dxfId="446">
      <pivotArea dataOnly="0" labelOnly="1" outline="0" fieldPosition="0">
        <references count="4">
          <reference field="0" count="1" selected="0">
            <x v="179"/>
          </reference>
          <reference field="1" count="1" selected="0">
            <x v="125"/>
          </reference>
          <reference field="2" count="1" selected="0">
            <x v="2"/>
          </reference>
          <reference field="4" count="1">
            <x v="39"/>
          </reference>
        </references>
      </pivotArea>
    </format>
    <format dxfId="445">
      <pivotArea dataOnly="0" labelOnly="1" outline="0" fieldPosition="0">
        <references count="4">
          <reference field="0" count="1" selected="0">
            <x v="185"/>
          </reference>
          <reference field="1" count="1" selected="0">
            <x v="91"/>
          </reference>
          <reference field="2" count="1" selected="0">
            <x v="2"/>
          </reference>
          <reference field="4" count="1">
            <x v="35"/>
          </reference>
        </references>
      </pivotArea>
    </format>
    <format dxfId="444">
      <pivotArea dataOnly="0" labelOnly="1" outline="0" fieldPosition="0">
        <references count="4">
          <reference field="0" count="1" selected="0">
            <x v="220"/>
          </reference>
          <reference field="1" count="1" selected="0">
            <x v="92"/>
          </reference>
          <reference field="2" count="1" selected="0">
            <x v="2"/>
          </reference>
          <reference field="4" count="1">
            <x v="35"/>
          </reference>
        </references>
      </pivotArea>
    </format>
    <format dxfId="443">
      <pivotArea dataOnly="0" labelOnly="1" outline="0" fieldPosition="0">
        <references count="4">
          <reference field="0" count="1" selected="0">
            <x v="249"/>
          </reference>
          <reference field="1" count="1" selected="0">
            <x v="111"/>
          </reference>
          <reference field="2" count="1" selected="0">
            <x v="2"/>
          </reference>
          <reference field="4" count="1">
            <x v="7"/>
          </reference>
        </references>
      </pivotArea>
    </format>
    <format dxfId="442">
      <pivotArea dataOnly="0" labelOnly="1" outline="0" fieldPosition="0">
        <references count="4">
          <reference field="0" count="1" selected="0">
            <x v="262"/>
          </reference>
          <reference field="1" count="1" selected="0">
            <x v="226"/>
          </reference>
          <reference field="2" count="1" selected="0">
            <x v="2"/>
          </reference>
          <reference field="4" count="1">
            <x v="34"/>
          </reference>
        </references>
      </pivotArea>
    </format>
    <format dxfId="441">
      <pivotArea dataOnly="0" labelOnly="1" outline="0" fieldPosition="0">
        <references count="4">
          <reference field="0" count="1" selected="0">
            <x v="265"/>
          </reference>
          <reference field="1" count="1" selected="0">
            <x v="101"/>
          </reference>
          <reference field="2" count="1" selected="0">
            <x v="1"/>
          </reference>
          <reference field="4" count="1">
            <x v="45"/>
          </reference>
        </references>
      </pivotArea>
    </format>
    <format dxfId="440">
      <pivotArea type="all" dataOnly="0" outline="0" fieldPosition="0"/>
    </format>
    <format dxfId="439">
      <pivotArea field="0" type="button" dataOnly="0" labelOnly="1" outline="0" axis="axisRow" fieldPosition="0"/>
    </format>
    <format dxfId="438">
      <pivotArea field="1" type="button" dataOnly="0" labelOnly="1" outline="0" axis="axisRow" fieldPosition="1"/>
    </format>
    <format dxfId="437">
      <pivotArea field="2" type="button" dataOnly="0" labelOnly="1" outline="0" axis="axisRow" fieldPosition="2"/>
    </format>
    <format dxfId="436">
      <pivotArea field="4" type="button" dataOnly="0" labelOnly="1" outline="0" axis="axisRow" fieldPosition="3"/>
    </format>
    <format dxfId="435">
      <pivotArea dataOnly="0" labelOnly="1" outline="0" fieldPosition="0">
        <references count="1">
          <reference field="0" count="18">
            <x v="148"/>
            <x v="149"/>
            <x v="152"/>
            <x v="153"/>
            <x v="159"/>
            <x v="170"/>
            <x v="174"/>
            <x v="179"/>
            <x v="185"/>
            <x v="220"/>
            <x v="239"/>
            <x v="249"/>
            <x v="261"/>
            <x v="262"/>
            <x v="265"/>
            <x v="266"/>
            <x v="267"/>
            <x v="268"/>
          </reference>
        </references>
      </pivotArea>
    </format>
    <format dxfId="434">
      <pivotArea dataOnly="0" labelOnly="1" outline="0" fieldPosition="0">
        <references count="2">
          <reference field="0" count="1" selected="0">
            <x v="148"/>
          </reference>
          <reference field="1" count="1">
            <x v="4"/>
          </reference>
        </references>
      </pivotArea>
    </format>
    <format dxfId="433">
      <pivotArea dataOnly="0" labelOnly="1" outline="0" fieldPosition="0">
        <references count="2">
          <reference field="0" count="1" selected="0">
            <x v="149"/>
          </reference>
          <reference field="1" count="1">
            <x v="112"/>
          </reference>
        </references>
      </pivotArea>
    </format>
    <format dxfId="432">
      <pivotArea dataOnly="0" labelOnly="1" outline="0" fieldPosition="0">
        <references count="2">
          <reference field="0" count="1" selected="0">
            <x v="152"/>
          </reference>
          <reference field="1" count="1">
            <x v="190"/>
          </reference>
        </references>
      </pivotArea>
    </format>
    <format dxfId="431">
      <pivotArea dataOnly="0" labelOnly="1" outline="0" fieldPosition="0">
        <references count="2">
          <reference field="0" count="1" selected="0">
            <x v="153"/>
          </reference>
          <reference field="1" count="1">
            <x v="159"/>
          </reference>
        </references>
      </pivotArea>
    </format>
    <format dxfId="430">
      <pivotArea dataOnly="0" labelOnly="1" outline="0" fieldPosition="0">
        <references count="2">
          <reference field="0" count="1" selected="0">
            <x v="159"/>
          </reference>
          <reference field="1" count="1">
            <x v="63"/>
          </reference>
        </references>
      </pivotArea>
    </format>
    <format dxfId="429">
      <pivotArea dataOnly="0" labelOnly="1" outline="0" fieldPosition="0">
        <references count="2">
          <reference field="0" count="1" selected="0">
            <x v="170"/>
          </reference>
          <reference field="1" count="1">
            <x v="43"/>
          </reference>
        </references>
      </pivotArea>
    </format>
    <format dxfId="428">
      <pivotArea dataOnly="0" labelOnly="1" outline="0" fieldPosition="0">
        <references count="2">
          <reference field="0" count="1" selected="0">
            <x v="174"/>
          </reference>
          <reference field="1" count="1">
            <x v="255"/>
          </reference>
        </references>
      </pivotArea>
    </format>
    <format dxfId="427">
      <pivotArea dataOnly="0" labelOnly="1" outline="0" fieldPosition="0">
        <references count="2">
          <reference field="0" count="1" selected="0">
            <x v="179"/>
          </reference>
          <reference field="1" count="1">
            <x v="125"/>
          </reference>
        </references>
      </pivotArea>
    </format>
    <format dxfId="426">
      <pivotArea dataOnly="0" labelOnly="1" outline="0" fieldPosition="0">
        <references count="2">
          <reference field="0" count="1" selected="0">
            <x v="185"/>
          </reference>
          <reference field="1" count="1">
            <x v="91"/>
          </reference>
        </references>
      </pivotArea>
    </format>
    <format dxfId="425">
      <pivotArea dataOnly="0" labelOnly="1" outline="0" fieldPosition="0">
        <references count="2">
          <reference field="0" count="1" selected="0">
            <x v="220"/>
          </reference>
          <reference field="1" count="1">
            <x v="92"/>
          </reference>
        </references>
      </pivotArea>
    </format>
    <format dxfId="424">
      <pivotArea dataOnly="0" labelOnly="1" outline="0" fieldPosition="0">
        <references count="2">
          <reference field="0" count="1" selected="0">
            <x v="239"/>
          </reference>
          <reference field="1" count="1">
            <x v="205"/>
          </reference>
        </references>
      </pivotArea>
    </format>
    <format dxfId="423">
      <pivotArea dataOnly="0" labelOnly="1" outline="0" fieldPosition="0">
        <references count="2">
          <reference field="0" count="1" selected="0">
            <x v="261"/>
          </reference>
          <reference field="1" count="1">
            <x v="42"/>
          </reference>
        </references>
      </pivotArea>
    </format>
    <format dxfId="422">
      <pivotArea dataOnly="0" labelOnly="1" outline="0" fieldPosition="0">
        <references count="2">
          <reference field="0" count="1" selected="0">
            <x v="249"/>
          </reference>
          <reference field="1" count="1">
            <x v="111"/>
          </reference>
        </references>
      </pivotArea>
    </format>
    <format dxfId="421">
      <pivotArea dataOnly="0" labelOnly="1" outline="0" fieldPosition="0">
        <references count="2">
          <reference field="0" count="1" selected="0">
            <x v="262"/>
          </reference>
          <reference field="1" count="1">
            <x v="226"/>
          </reference>
        </references>
      </pivotArea>
    </format>
    <format dxfId="420">
      <pivotArea dataOnly="0" labelOnly="1" outline="0" fieldPosition="0">
        <references count="2">
          <reference field="0" count="1" selected="0">
            <x v="265"/>
          </reference>
          <reference field="1" count="1">
            <x v="101"/>
          </reference>
        </references>
      </pivotArea>
    </format>
    <format dxfId="419">
      <pivotArea dataOnly="0" labelOnly="1" outline="0" fieldPosition="0">
        <references count="2">
          <reference field="0" count="1" selected="0">
            <x v="266"/>
          </reference>
          <reference field="1" count="1">
            <x v="12"/>
          </reference>
        </references>
      </pivotArea>
    </format>
    <format dxfId="418">
      <pivotArea dataOnly="0" labelOnly="1" outline="0" fieldPosition="0">
        <references count="2">
          <reference field="0" count="1" selected="0">
            <x v="267"/>
          </reference>
          <reference field="1" count="1">
            <x v="54"/>
          </reference>
        </references>
      </pivotArea>
    </format>
    <format dxfId="417">
      <pivotArea dataOnly="0" labelOnly="1" outline="0" fieldPosition="0">
        <references count="2">
          <reference field="0" count="1" selected="0">
            <x v="268"/>
          </reference>
          <reference field="1" count="1">
            <x v="202"/>
          </reference>
        </references>
      </pivotArea>
    </format>
    <format dxfId="416">
      <pivotArea dataOnly="0" labelOnly="1" outline="0" fieldPosition="0">
        <references count="3">
          <reference field="0" count="1" selected="0">
            <x v="148"/>
          </reference>
          <reference field="1" count="1" selected="0">
            <x v="4"/>
          </reference>
          <reference field="2" count="1">
            <x v="2"/>
          </reference>
        </references>
      </pivotArea>
    </format>
    <format dxfId="415">
      <pivotArea dataOnly="0" labelOnly="1" outline="0" fieldPosition="0">
        <references count="3">
          <reference field="0" count="1" selected="0">
            <x v="159"/>
          </reference>
          <reference field="1" count="1" selected="0">
            <x v="63"/>
          </reference>
          <reference field="2" count="1">
            <x v="1"/>
          </reference>
        </references>
      </pivotArea>
    </format>
    <format dxfId="414">
      <pivotArea dataOnly="0" labelOnly="1" outline="0" fieldPosition="0">
        <references count="3">
          <reference field="0" count="1" selected="0">
            <x v="179"/>
          </reference>
          <reference field="1" count="1" selected="0">
            <x v="125"/>
          </reference>
          <reference field="2" count="1">
            <x v="2"/>
          </reference>
        </references>
      </pivotArea>
    </format>
    <format dxfId="413">
      <pivotArea dataOnly="0" labelOnly="1" outline="0" fieldPosition="0">
        <references count="3">
          <reference field="0" count="1" selected="0">
            <x v="239"/>
          </reference>
          <reference field="1" count="1" selected="0">
            <x v="205"/>
          </reference>
          <reference field="2" count="1">
            <x v="1"/>
          </reference>
        </references>
      </pivotArea>
    </format>
    <format dxfId="412">
      <pivotArea dataOnly="0" labelOnly="1" outline="0" fieldPosition="0">
        <references count="3">
          <reference field="0" count="1" selected="0">
            <x v="261"/>
          </reference>
          <reference field="1" count="1" selected="0">
            <x v="42"/>
          </reference>
          <reference field="2" count="1">
            <x v="2"/>
          </reference>
        </references>
      </pivotArea>
    </format>
    <format dxfId="411">
      <pivotArea dataOnly="0" labelOnly="1" outline="0" fieldPosition="0">
        <references count="3">
          <reference field="0" count="1" selected="0">
            <x v="265"/>
          </reference>
          <reference field="1" count="1" selected="0">
            <x v="101"/>
          </reference>
          <reference field="2" count="1">
            <x v="1"/>
          </reference>
        </references>
      </pivotArea>
    </format>
    <format dxfId="410">
      <pivotArea dataOnly="0" labelOnly="1" outline="0" fieldPosition="0">
        <references count="3">
          <reference field="0" count="1" selected="0">
            <x v="266"/>
          </reference>
          <reference field="1" count="1" selected="0">
            <x v="12"/>
          </reference>
          <reference field="2" count="1">
            <x v="2"/>
          </reference>
        </references>
      </pivotArea>
    </format>
    <format dxfId="409">
      <pivotArea dataOnly="0" labelOnly="1" outline="0" fieldPosition="0">
        <references count="4">
          <reference field="0" count="1" selected="0">
            <x v="148"/>
          </reference>
          <reference field="1" count="1" selected="0">
            <x v="4"/>
          </reference>
          <reference field="2" count="1" selected="0">
            <x v="2"/>
          </reference>
          <reference field="4" count="1">
            <x v="5"/>
          </reference>
        </references>
      </pivotArea>
    </format>
    <format dxfId="408">
      <pivotArea dataOnly="0" labelOnly="1" outline="0" fieldPosition="0">
        <references count="4">
          <reference field="0" count="1" selected="0">
            <x v="149"/>
          </reference>
          <reference field="1" count="1" selected="0">
            <x v="112"/>
          </reference>
          <reference field="2" count="1" selected="0">
            <x v="2"/>
          </reference>
          <reference field="4" count="1">
            <x v="6"/>
          </reference>
        </references>
      </pivotArea>
    </format>
    <format dxfId="407">
      <pivotArea dataOnly="0" labelOnly="1" outline="0" fieldPosition="0">
        <references count="4">
          <reference field="0" count="1" selected="0">
            <x v="152"/>
          </reference>
          <reference field="1" count="1" selected="0">
            <x v="190"/>
          </reference>
          <reference field="2" count="1" selected="0">
            <x v="2"/>
          </reference>
          <reference field="4" count="1">
            <x v="21"/>
          </reference>
        </references>
      </pivotArea>
    </format>
    <format dxfId="406">
      <pivotArea dataOnly="0" labelOnly="1" outline="0" fieldPosition="0">
        <references count="4">
          <reference field="0" count="1" selected="0">
            <x v="153"/>
          </reference>
          <reference field="1" count="1" selected="0">
            <x v="159"/>
          </reference>
          <reference field="2" count="1" selected="0">
            <x v="2"/>
          </reference>
          <reference field="4" count="1">
            <x v="38"/>
          </reference>
        </references>
      </pivotArea>
    </format>
    <format dxfId="405">
      <pivotArea dataOnly="0" labelOnly="1" outline="0" fieldPosition="0">
        <references count="4">
          <reference field="0" count="1" selected="0">
            <x v="159"/>
          </reference>
          <reference field="1" count="1" selected="0">
            <x v="63"/>
          </reference>
          <reference field="2" count="1" selected="0">
            <x v="1"/>
          </reference>
          <reference field="4" count="1">
            <x v="36"/>
          </reference>
        </references>
      </pivotArea>
    </format>
    <format dxfId="404">
      <pivotArea dataOnly="0" labelOnly="1" outline="0" fieldPosition="0">
        <references count="4">
          <reference field="0" count="1" selected="0">
            <x v="170"/>
          </reference>
          <reference field="1" count="1" selected="0">
            <x v="43"/>
          </reference>
          <reference field="2" count="1" selected="0">
            <x v="1"/>
          </reference>
          <reference field="4" count="1">
            <x v="29"/>
          </reference>
        </references>
      </pivotArea>
    </format>
    <format dxfId="403">
      <pivotArea dataOnly="0" labelOnly="1" outline="0" fieldPosition="0">
        <references count="4">
          <reference field="0" count="1" selected="0">
            <x v="174"/>
          </reference>
          <reference field="1" count="1" selected="0">
            <x v="255"/>
          </reference>
          <reference field="2" count="1" selected="0">
            <x v="1"/>
          </reference>
          <reference field="4" count="1">
            <x v="31"/>
          </reference>
        </references>
      </pivotArea>
    </format>
    <format dxfId="402">
      <pivotArea dataOnly="0" labelOnly="1" outline="0" fieldPosition="0">
        <references count="4">
          <reference field="0" count="1" selected="0">
            <x v="179"/>
          </reference>
          <reference field="1" count="1" selected="0">
            <x v="125"/>
          </reference>
          <reference field="2" count="1" selected="0">
            <x v="2"/>
          </reference>
          <reference field="4" count="1">
            <x v="39"/>
          </reference>
        </references>
      </pivotArea>
    </format>
    <format dxfId="401">
      <pivotArea dataOnly="0" labelOnly="1" outline="0" fieldPosition="0">
        <references count="4">
          <reference field="0" count="1" selected="0">
            <x v="185"/>
          </reference>
          <reference field="1" count="1" selected="0">
            <x v="91"/>
          </reference>
          <reference field="2" count="1" selected="0">
            <x v="2"/>
          </reference>
          <reference field="4" count="1">
            <x v="35"/>
          </reference>
        </references>
      </pivotArea>
    </format>
    <format dxfId="400">
      <pivotArea dataOnly="0" labelOnly="1" outline="0" fieldPosition="0">
        <references count="4">
          <reference field="0" count="1" selected="0">
            <x v="220"/>
          </reference>
          <reference field="1" count="1" selected="0">
            <x v="92"/>
          </reference>
          <reference field="2" count="1" selected="0">
            <x v="2"/>
          </reference>
          <reference field="4" count="1">
            <x v="35"/>
          </reference>
        </references>
      </pivotArea>
    </format>
    <format dxfId="399">
      <pivotArea dataOnly="0" labelOnly="1" outline="0" fieldPosition="0">
        <references count="4">
          <reference field="0" count="1" selected="0">
            <x v="239"/>
          </reference>
          <reference field="1" count="1" selected="0">
            <x v="205"/>
          </reference>
          <reference field="2" count="1" selected="0">
            <x v="1"/>
          </reference>
          <reference field="4" count="1">
            <x v="43"/>
          </reference>
        </references>
      </pivotArea>
    </format>
    <format dxfId="398">
      <pivotArea dataOnly="0" labelOnly="1" outline="0" fieldPosition="0">
        <references count="4">
          <reference field="0" count="1" selected="0">
            <x v="261"/>
          </reference>
          <reference field="1" count="1" selected="0">
            <x v="42"/>
          </reference>
          <reference field="2" count="1" selected="0">
            <x v="2"/>
          </reference>
          <reference field="4" count="1">
            <x v="7"/>
          </reference>
        </references>
      </pivotArea>
    </format>
    <format dxfId="397">
      <pivotArea dataOnly="0" labelOnly="1" outline="0" fieldPosition="0">
        <references count="4">
          <reference field="0" count="1" selected="0">
            <x v="249"/>
          </reference>
          <reference field="1" count="1" selected="0">
            <x v="111"/>
          </reference>
          <reference field="2" count="1" selected="0">
            <x v="2"/>
          </reference>
          <reference field="4" count="1">
            <x v="7"/>
          </reference>
        </references>
      </pivotArea>
    </format>
    <format dxfId="396">
      <pivotArea dataOnly="0" labelOnly="1" outline="0" fieldPosition="0">
        <references count="4">
          <reference field="0" count="1" selected="0">
            <x v="262"/>
          </reference>
          <reference field="1" count="1" selected="0">
            <x v="226"/>
          </reference>
          <reference field="2" count="1" selected="0">
            <x v="2"/>
          </reference>
          <reference field="4" count="1">
            <x v="34"/>
          </reference>
        </references>
      </pivotArea>
    </format>
    <format dxfId="395">
      <pivotArea dataOnly="0" labelOnly="1" outline="0" fieldPosition="0">
        <references count="4">
          <reference field="0" count="1" selected="0">
            <x v="265"/>
          </reference>
          <reference field="1" count="1" selected="0">
            <x v="101"/>
          </reference>
          <reference field="2" count="1" selected="0">
            <x v="1"/>
          </reference>
          <reference field="4" count="1">
            <x v="45"/>
          </reference>
        </references>
      </pivotArea>
    </format>
    <format dxfId="394">
      <pivotArea dataOnly="0" labelOnly="1" outline="0" fieldPosition="0">
        <references count="4">
          <reference field="0" count="1" selected="0">
            <x v="266"/>
          </reference>
          <reference field="1" count="1" selected="0">
            <x v="12"/>
          </reference>
          <reference field="2" count="1" selected="0">
            <x v="2"/>
          </reference>
          <reference field="4" count="1">
            <x v="23"/>
          </reference>
        </references>
      </pivotArea>
    </format>
    <format dxfId="393">
      <pivotArea dataOnly="0" labelOnly="1" outline="0" fieldPosition="0">
        <references count="4">
          <reference field="0" count="1" selected="0">
            <x v="267"/>
          </reference>
          <reference field="1" count="1" selected="0">
            <x v="54"/>
          </reference>
          <reference field="2" count="1" selected="0">
            <x v="2"/>
          </reference>
          <reference field="4" count="1">
            <x v="23"/>
          </reference>
        </references>
      </pivotArea>
    </format>
    <format dxfId="392">
      <pivotArea dataOnly="0" labelOnly="1" outline="0" fieldPosition="0">
        <references count="4">
          <reference field="0" count="1" selected="0">
            <x v="268"/>
          </reference>
          <reference field="1" count="1" selected="0">
            <x v="202"/>
          </reference>
          <reference field="2" count="1" selected="0">
            <x v="2"/>
          </reference>
          <reference field="4" count="1">
            <x v="22"/>
          </reference>
        </references>
      </pivotArea>
    </format>
    <format dxfId="391">
      <pivotArea dataOnly="0" labelOnly="1" outline="0" fieldPosition="0">
        <references count="4">
          <reference field="0" count="1" selected="0">
            <x v="265"/>
          </reference>
          <reference field="1" count="1" selected="0">
            <x v="101"/>
          </reference>
          <reference field="2" count="0" selected="0"/>
          <reference field="4" count="1">
            <x v="49"/>
          </reference>
        </references>
      </pivotArea>
    </format>
    <format dxfId="390">
      <pivotArea dataOnly="0" labelOnly="1" outline="0" fieldPosition="0">
        <references count="4">
          <reference field="0" count="1" selected="0">
            <x v="159"/>
          </reference>
          <reference field="1" count="1" selected="0">
            <x v="63"/>
          </reference>
          <reference field="2" count="0" selected="0"/>
          <reference field="4" count="1">
            <x v="36"/>
          </reference>
        </references>
      </pivotArea>
    </format>
    <format dxfId="389">
      <pivotArea dataOnly="0" labelOnly="1" outline="0" fieldPosition="0">
        <references count="4">
          <reference field="0" count="1" selected="0">
            <x v="170"/>
          </reference>
          <reference field="1" count="1" selected="0">
            <x v="43"/>
          </reference>
          <reference field="2" count="0" selected="0"/>
          <reference field="4" count="1">
            <x v="29"/>
          </reference>
        </references>
      </pivotArea>
    </format>
    <format dxfId="388">
      <pivotArea dataOnly="0" labelOnly="1" outline="0" fieldPosition="0">
        <references count="4">
          <reference field="0" count="1" selected="0">
            <x v="174"/>
          </reference>
          <reference field="1" count="1" selected="0">
            <x v="255"/>
          </reference>
          <reference field="2" count="0" selected="0"/>
          <reference field="4" count="1">
            <x v="31"/>
          </reference>
        </references>
      </pivotArea>
    </format>
    <format dxfId="387">
      <pivotArea dataOnly="0" labelOnly="1" outline="0" fieldPosition="0">
        <references count="4">
          <reference field="0" count="1" selected="0">
            <x v="239"/>
          </reference>
          <reference field="1" count="1" selected="0">
            <x v="205"/>
          </reference>
          <reference field="2" count="0" selected="0"/>
          <reference field="4" count="1">
            <x v="43"/>
          </reference>
        </references>
      </pivotArea>
    </format>
    <format dxfId="386">
      <pivotArea field="4" type="button" dataOnly="0" labelOnly="1" outline="0" axis="axisRow" fieldPosition="3"/>
    </format>
    <format dxfId="385">
      <pivotArea dataOnly="0" labelOnly="1" outline="0" fieldPosition="0">
        <references count="4">
          <reference field="0" count="1" selected="0">
            <x v="41"/>
          </reference>
          <reference field="1" count="1" selected="0">
            <x v="53"/>
          </reference>
          <reference field="2" count="0" selected="0"/>
          <reference field="4" count="1">
            <x v="62"/>
          </reference>
        </references>
      </pivotArea>
    </format>
    <format dxfId="384">
      <pivotArea dataOnly="0" labelOnly="1" outline="0" fieldPosition="0">
        <references count="4">
          <reference field="0" count="1" selected="0">
            <x v="47"/>
          </reference>
          <reference field="1" count="1" selected="0">
            <x v="3"/>
          </reference>
          <reference field="2" count="0" selected="0"/>
          <reference field="4" count="1">
            <x v="65"/>
          </reference>
        </references>
      </pivotArea>
    </format>
    <format dxfId="383">
      <pivotArea dataOnly="0" labelOnly="1" outline="0" fieldPosition="0">
        <references count="4">
          <reference field="0" count="1" selected="0">
            <x v="106"/>
          </reference>
          <reference field="1" count="1" selected="0">
            <x v="209"/>
          </reference>
          <reference field="2" count="0" selected="0"/>
          <reference field="4" count="1">
            <x v="76"/>
          </reference>
        </references>
      </pivotArea>
    </format>
    <format dxfId="382">
      <pivotArea dataOnly="0" labelOnly="1" outline="0" fieldPosition="0">
        <references count="4">
          <reference field="0" count="1" selected="0">
            <x v="134"/>
          </reference>
          <reference field="1" count="1" selected="0">
            <x v="89"/>
          </reference>
          <reference field="2" count="0" selected="0"/>
          <reference field="4" count="1">
            <x v="51"/>
          </reference>
        </references>
      </pivotArea>
    </format>
    <format dxfId="381">
      <pivotArea dataOnly="0" labelOnly="1" outline="0" fieldPosition="0">
        <references count="4">
          <reference field="0" count="1" selected="0">
            <x v="149"/>
          </reference>
          <reference field="1" count="1" selected="0">
            <x v="112"/>
          </reference>
          <reference field="2" count="0" selected="0"/>
          <reference field="4" count="1">
            <x v="6"/>
          </reference>
        </references>
      </pivotArea>
    </format>
    <format dxfId="380">
      <pivotArea dataOnly="0" labelOnly="1" outline="0" fieldPosition="0">
        <references count="4">
          <reference field="0" count="1" selected="0">
            <x v="153"/>
          </reference>
          <reference field="1" count="1" selected="0">
            <x v="159"/>
          </reference>
          <reference field="2" count="0" selected="0"/>
          <reference field="4" count="1">
            <x v="70"/>
          </reference>
        </references>
      </pivotArea>
    </format>
    <format dxfId="379">
      <pivotArea dataOnly="0" labelOnly="1" outline="0" fieldPosition="0">
        <references count="4">
          <reference field="0" count="1" selected="0">
            <x v="185"/>
          </reference>
          <reference field="1" count="1" selected="0">
            <x v="91"/>
          </reference>
          <reference field="2" count="0" selected="0"/>
          <reference field="4" count="1">
            <x v="72"/>
          </reference>
        </references>
      </pivotArea>
    </format>
    <format dxfId="378">
      <pivotArea dataOnly="0" labelOnly="1" outline="0" fieldPosition="0">
        <references count="4">
          <reference field="0" count="1" selected="0">
            <x v="220"/>
          </reference>
          <reference field="1" count="1" selected="0">
            <x v="92"/>
          </reference>
          <reference field="2" count="0" selected="0"/>
          <reference field="4" count="1">
            <x v="72"/>
          </reference>
        </references>
      </pivotArea>
    </format>
    <format dxfId="377">
      <pivotArea dataOnly="0" labelOnly="1" outline="0" fieldPosition="0">
        <references count="4">
          <reference field="0" count="1" selected="0">
            <x v="232"/>
          </reference>
          <reference field="1" count="1" selected="0">
            <x v="15"/>
          </reference>
          <reference field="2" count="0" selected="0"/>
          <reference field="4" count="1">
            <x v="60"/>
          </reference>
        </references>
      </pivotArea>
    </format>
    <format dxfId="376">
      <pivotArea dataOnly="0" labelOnly="1" outline="0" fieldPosition="0">
        <references count="4">
          <reference field="0" count="1" selected="0">
            <x v="261"/>
          </reference>
          <reference field="1" count="1" selected="0">
            <x v="42"/>
          </reference>
          <reference field="2" count="0" selected="0"/>
          <reference field="4" count="1">
            <x v="7"/>
          </reference>
        </references>
      </pivotArea>
    </format>
    <format dxfId="375">
      <pivotArea dataOnly="0" labelOnly="1" outline="0" fieldPosition="0">
        <references count="4">
          <reference field="0" count="1" selected="0">
            <x v="266"/>
          </reference>
          <reference field="1" count="1" selected="0">
            <x v="12"/>
          </reference>
          <reference field="2" count="0" selected="0"/>
          <reference field="4" count="1">
            <x v="23"/>
          </reference>
        </references>
      </pivotArea>
    </format>
    <format dxfId="374">
      <pivotArea dataOnly="0" labelOnly="1" outline="0" fieldPosition="0">
        <references count="4">
          <reference field="0" count="1" selected="0">
            <x v="267"/>
          </reference>
          <reference field="1" count="1" selected="0">
            <x v="54"/>
          </reference>
          <reference field="2" count="0" selected="0"/>
          <reference field="4" count="1">
            <x v="23"/>
          </reference>
        </references>
      </pivotArea>
    </format>
    <format dxfId="373">
      <pivotArea dataOnly="0" labelOnly="1" outline="0" fieldPosition="0">
        <references count="4">
          <reference field="0" count="1" selected="0">
            <x v="268"/>
          </reference>
          <reference field="1" count="1" selected="0">
            <x v="202"/>
          </reference>
          <reference field="2" count="0" selected="0"/>
          <reference field="4" count="1">
            <x v="2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3734B909-2239-473E-89A8-A3643FB85751}" name="TablaDinámica1" cacheId="1"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compactData="0" multipleFieldFilters="0">
  <location ref="B3:E8" firstHeaderRow="1" firstDataRow="1" firstDataCol="4" rowPageCount="1" colPageCount="1"/>
  <pivotFields count="6">
    <pivotField axis="axisRow" compact="0" outline="0" subtotalTop="0" showAll="0" defaultSubtotal="0">
      <items count="107">
        <item x="0"/>
        <item x="9"/>
        <item x="10"/>
        <item x="11"/>
        <item x="12"/>
        <item x="13"/>
        <item x="14"/>
        <item x="3"/>
        <item x="15"/>
        <item x="16"/>
        <item x="17"/>
        <item x="18"/>
        <item x="1"/>
        <item x="19"/>
        <item x="20"/>
        <item x="22"/>
        <item x="23"/>
        <item x="24"/>
        <item x="25"/>
        <item x="2"/>
        <item x="4"/>
        <item x="5"/>
        <item x="6"/>
        <item x="7"/>
        <item x="8"/>
        <item x="27"/>
        <item x="28"/>
        <item x="37"/>
        <item x="38"/>
        <item x="39"/>
        <item x="40"/>
        <item x="41"/>
        <item x="42"/>
        <item x="43"/>
        <item x="44"/>
        <item x="45"/>
        <item x="46"/>
        <item x="29"/>
        <item x="47"/>
        <item x="48"/>
        <item x="49"/>
        <item x="50"/>
        <item x="51"/>
        <item x="52"/>
        <item x="53"/>
        <item x="54"/>
        <item x="55"/>
        <item x="56"/>
        <item x="30"/>
        <item x="57"/>
        <item x="58"/>
        <item x="59"/>
        <item x="60"/>
        <item x="61"/>
        <item x="62"/>
        <item x="63"/>
        <item x="64"/>
        <item x="65"/>
        <item x="66"/>
        <item x="31"/>
        <item x="32"/>
        <item x="33"/>
        <item x="34"/>
        <item x="35"/>
        <item x="36"/>
        <item x="67"/>
        <item x="68"/>
        <item x="77"/>
        <item x="105"/>
        <item x="106"/>
        <item x="26"/>
        <item x="21"/>
        <item x="69"/>
        <item x="70"/>
        <item x="71"/>
        <item x="72"/>
        <item x="73"/>
        <item x="74"/>
        <item x="75"/>
        <item x="76"/>
        <item x="78"/>
        <item x="79"/>
        <item x="80"/>
        <item x="81"/>
        <item x="82"/>
        <item x="83"/>
        <item x="84"/>
        <item x="85"/>
        <item x="86"/>
        <item x="87"/>
        <item x="88"/>
        <item x="89"/>
        <item x="90"/>
        <item x="91"/>
        <item x="92"/>
        <item x="93"/>
        <item x="94"/>
        <item x="95"/>
        <item x="96"/>
        <item x="97"/>
        <item x="98"/>
        <item x="99"/>
        <item x="100"/>
        <item x="101"/>
        <item x="102"/>
        <item x="103"/>
        <item x="104"/>
      </items>
      <extLst>
        <ext xmlns:x14="http://schemas.microsoft.com/office/spreadsheetml/2009/9/main" uri="{2946ED86-A175-432a-8AC1-64E0C546D7DE}">
          <x14:pivotField fillDownLabels="1"/>
        </ext>
      </extLst>
    </pivotField>
    <pivotField axis="axisRow" compact="0" outline="0" subtotalTop="0" showAll="0" defaultSubtotal="0">
      <items count="107">
        <item x="14"/>
        <item x="29"/>
        <item x="28"/>
        <item x="30"/>
        <item x="25"/>
        <item x="19"/>
        <item x="57"/>
        <item x="6"/>
        <item x="54"/>
        <item x="61"/>
        <item x="46"/>
        <item x="93"/>
        <item x="8"/>
        <item x="94"/>
        <item x="11"/>
        <item x="80"/>
        <item x="39"/>
        <item x="89"/>
        <item x="22"/>
        <item x="86"/>
        <item x="81"/>
        <item x="105"/>
        <item x="1"/>
        <item x="102"/>
        <item x="97"/>
        <item x="82"/>
        <item x="53"/>
        <item x="103"/>
        <item x="68"/>
        <item x="12"/>
        <item x="52"/>
        <item x="38"/>
        <item x="33"/>
        <item x="3"/>
        <item x="88"/>
        <item x="91"/>
        <item x="84"/>
        <item x="27"/>
        <item x="67"/>
        <item x="101"/>
        <item x="95"/>
        <item x="78"/>
        <item x="60"/>
        <item x="24"/>
        <item x="7"/>
        <item x="49"/>
        <item x="58"/>
        <item x="10"/>
        <item x="35"/>
        <item x="18"/>
        <item x="36"/>
        <item x="65"/>
        <item x="41"/>
        <item x="9"/>
        <item x="63"/>
        <item x="20"/>
        <item x="55"/>
        <item x="43"/>
        <item x="37"/>
        <item x="42"/>
        <item x="44"/>
        <item x="47"/>
        <item x="50"/>
        <item x="59"/>
        <item x="32"/>
        <item x="48"/>
        <item x="64"/>
        <item x="56"/>
        <item x="62"/>
        <item x="98"/>
        <item x="16"/>
        <item x="0"/>
        <item x="13"/>
        <item x="79"/>
        <item x="96"/>
        <item x="5"/>
        <item x="92"/>
        <item x="85"/>
        <item x="40"/>
        <item x="21"/>
        <item x="51"/>
        <item x="83"/>
        <item x="90"/>
        <item x="34"/>
        <item x="104"/>
        <item x="99"/>
        <item x="100"/>
        <item x="66"/>
        <item x="87"/>
        <item x="2"/>
        <item x="31"/>
        <item x="45"/>
        <item x="15"/>
        <item x="17"/>
        <item x="4"/>
        <item x="73"/>
        <item x="74"/>
        <item x="77"/>
        <item x="23"/>
        <item x="69"/>
        <item x="72"/>
        <item x="71"/>
        <item x="75"/>
        <item x="70"/>
        <item x="76"/>
        <item x="26"/>
        <item m="1" x="106"/>
      </items>
      <extLst>
        <ext xmlns:x14="http://schemas.microsoft.com/office/spreadsheetml/2009/9/main" uri="{2946ED86-A175-432a-8AC1-64E0C546D7DE}">
          <x14:pivotField fillDownLabels="1"/>
        </ext>
      </extLst>
    </pivotField>
    <pivotField axis="axisRow" compact="0" outline="0" showAll="0" defaultSubtotal="0">
      <items count="4">
        <item x="3"/>
        <item x="0"/>
        <item x="1"/>
        <item x="2"/>
      </items>
      <extLst>
        <ext xmlns:x14="http://schemas.microsoft.com/office/spreadsheetml/2009/9/main" uri="{2946ED86-A175-432a-8AC1-64E0C546D7DE}">
          <x14:pivotField fillDownLabels="1"/>
        </ext>
      </extLst>
    </pivotField>
    <pivotField axis="axisPage" compact="0" outline="0" multipleItemSelectionAllowed="1" showAll="0" defaultSubtotal="0">
      <items count="6">
        <item h="1" x="2"/>
        <item m="1" x="5"/>
        <item h="1" x="0"/>
        <item h="1" x="4"/>
        <item h="1" x="3"/>
        <item x="1"/>
      </items>
      <extLst>
        <ext xmlns:x14="http://schemas.microsoft.com/office/spreadsheetml/2009/9/main" uri="{2946ED86-A175-432a-8AC1-64E0C546D7DE}">
          <x14:pivotField fillDownLabels="1"/>
        </ext>
      </extLst>
    </pivotField>
    <pivotField axis="axisRow" compact="0" outline="0" showAll="0" defaultSubtotal="0">
      <items count="50">
        <item x="14"/>
        <item x="1"/>
        <item x="0"/>
        <item x="2"/>
        <item x="4"/>
        <item x="5"/>
        <item x="6"/>
        <item x="7"/>
        <item m="1" x="45"/>
        <item m="1" x="41"/>
        <item m="1" x="49"/>
        <item m="1" x="44"/>
        <item m="1" x="39"/>
        <item m="1" x="42"/>
        <item m="1" x="48"/>
        <item m="1" x="38"/>
        <item m="1" x="40"/>
        <item m="1" x="43"/>
        <item m="1" x="47"/>
        <item x="9"/>
        <item m="1" x="37"/>
        <item m="1" x="46"/>
        <item x="27"/>
        <item x="36"/>
        <item x="11"/>
        <item x="12"/>
        <item x="3"/>
        <item x="8"/>
        <item x="10"/>
        <item x="13"/>
        <item x="15"/>
        <item x="16"/>
        <item x="17"/>
        <item x="18"/>
        <item x="19"/>
        <item x="20"/>
        <item x="21"/>
        <item x="22"/>
        <item x="23"/>
        <item x="24"/>
        <item x="25"/>
        <item x="26"/>
        <item x="28"/>
        <item x="29"/>
        <item x="30"/>
        <item x="31"/>
        <item x="32"/>
        <item x="33"/>
        <item x="34"/>
        <item x="35"/>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s>
  <rowFields count="4">
    <field x="0"/>
    <field x="1"/>
    <field x="2"/>
    <field x="4"/>
  </rowFields>
  <rowItems count="5">
    <i>
      <x v="4"/>
      <x v="29"/>
      <x v="2"/>
      <x v="1"/>
    </i>
    <i>
      <x v="17"/>
      <x v="43"/>
      <x v="2"/>
      <x v="1"/>
    </i>
    <i>
      <x v="76"/>
      <x v="95"/>
      <x v="1"/>
      <x v="1"/>
    </i>
    <i>
      <x v="79"/>
      <x v="104"/>
      <x v="1"/>
      <x v="1"/>
    </i>
    <i>
      <x v="101"/>
      <x v="69"/>
      <x v="1"/>
      <x v="1"/>
    </i>
  </rowItems>
  <colItems count="1">
    <i/>
  </colItems>
  <pageFields count="1">
    <pageField fld="3" hier="-1"/>
  </pageFields>
  <formats count="47">
    <format dxfId="372">
      <pivotArea dataOnly="0" labelOnly="1" outline="0" fieldPosition="0">
        <references count="1">
          <reference field="3" count="1">
            <x v="1"/>
          </reference>
        </references>
      </pivotArea>
    </format>
    <format dxfId="371">
      <pivotArea type="all" dataOnly="0" outline="0" fieldPosition="0"/>
    </format>
    <format dxfId="370">
      <pivotArea field="4" type="button" dataOnly="0" labelOnly="1" outline="0" axis="axisRow" fieldPosition="3"/>
    </format>
    <format dxfId="369">
      <pivotArea dataOnly="0" labelOnly="1" outline="0" fieldPosition="0">
        <references count="2">
          <reference field="0" count="1" selected="0">
            <x v="7"/>
          </reference>
          <reference field="1" count="1">
            <x v="33"/>
          </reference>
        </references>
      </pivotArea>
    </format>
    <format dxfId="368">
      <pivotArea dataOnly="0" labelOnly="1" outline="0" fieldPosition="0">
        <references count="2">
          <reference field="0" count="1" selected="0">
            <x v="8"/>
          </reference>
          <reference field="1" count="1">
            <x v="92"/>
          </reference>
        </references>
      </pivotArea>
    </format>
    <format dxfId="367">
      <pivotArea dataOnly="0" labelOnly="1" outline="0" fieldPosition="0">
        <references count="2">
          <reference field="0" count="1" selected="0">
            <x v="9"/>
          </reference>
          <reference field="1" count="1">
            <x v="70"/>
          </reference>
        </references>
      </pivotArea>
    </format>
    <format dxfId="366">
      <pivotArea dataOnly="0" labelOnly="1" outline="0" fieldPosition="0">
        <references count="2">
          <reference field="0" count="1" selected="0">
            <x v="13"/>
          </reference>
          <reference field="1" count="1">
            <x v="5"/>
          </reference>
        </references>
      </pivotArea>
    </format>
    <format dxfId="365">
      <pivotArea dataOnly="0" labelOnly="1" outline="0" fieldPosition="0">
        <references count="2">
          <reference field="0" count="1" selected="0">
            <x v="71"/>
          </reference>
          <reference field="1" count="1">
            <x v="79"/>
          </reference>
        </references>
      </pivotArea>
    </format>
    <format dxfId="364">
      <pivotArea dataOnly="0" labelOnly="1" outline="0" fieldPosition="0">
        <references count="2">
          <reference field="0" count="1" selected="0">
            <x v="72"/>
          </reference>
          <reference field="1" count="1">
            <x v="99"/>
          </reference>
        </references>
      </pivotArea>
    </format>
    <format dxfId="363">
      <pivotArea dataOnly="0" labelOnly="1" outline="0" fieldPosition="0">
        <references count="2">
          <reference field="0" count="1" selected="0">
            <x v="106"/>
          </reference>
          <reference field="1" count="1">
            <x v="27"/>
          </reference>
        </references>
      </pivotArea>
    </format>
    <format dxfId="362">
      <pivotArea dataOnly="0" labelOnly="1" outline="0" fieldPosition="0">
        <references count="3">
          <reference field="0" count="1" selected="0">
            <x v="7"/>
          </reference>
          <reference field="1" count="1" selected="0">
            <x v="33"/>
          </reference>
          <reference field="2" count="1">
            <x v="2"/>
          </reference>
        </references>
      </pivotArea>
    </format>
    <format dxfId="361">
      <pivotArea dataOnly="0" labelOnly="1" outline="0" fieldPosition="0">
        <references count="3">
          <reference field="0" count="1" selected="0">
            <x v="9"/>
          </reference>
          <reference field="1" count="1" selected="0">
            <x v="70"/>
          </reference>
          <reference field="2" count="1">
            <x v="1"/>
          </reference>
        </references>
      </pivotArea>
    </format>
    <format dxfId="360">
      <pivotArea dataOnly="0" labelOnly="1" outline="0" fieldPosition="0">
        <references count="3">
          <reference field="0" count="1" selected="0">
            <x v="13"/>
          </reference>
          <reference field="1" count="1" selected="0">
            <x v="5"/>
          </reference>
          <reference field="2" count="1">
            <x v="2"/>
          </reference>
        </references>
      </pivotArea>
    </format>
    <format dxfId="359">
      <pivotArea dataOnly="0" labelOnly="1" outline="0" fieldPosition="0">
        <references count="3">
          <reference field="0" count="1" selected="0">
            <x v="71"/>
          </reference>
          <reference field="1" count="1" selected="0">
            <x v="79"/>
          </reference>
          <reference field="2" count="1">
            <x v="1"/>
          </reference>
        </references>
      </pivotArea>
    </format>
    <format dxfId="358">
      <pivotArea dataOnly="0" labelOnly="1" outline="0" fieldPosition="0">
        <references count="3">
          <reference field="0" count="1" selected="0">
            <x v="72"/>
          </reference>
          <reference field="1" count="1" selected="0">
            <x v="99"/>
          </reference>
          <reference field="2" count="1">
            <x v="2"/>
          </reference>
        </references>
      </pivotArea>
    </format>
    <format dxfId="357">
      <pivotArea dataOnly="0" labelOnly="1" outline="0" fieldPosition="0">
        <references count="4">
          <reference field="0" count="1" selected="0">
            <x v="7"/>
          </reference>
          <reference field="1" count="1" selected="0">
            <x v="33"/>
          </reference>
          <reference field="2" count="1" selected="0">
            <x v="2"/>
          </reference>
          <reference field="4" count="1">
            <x v="21"/>
          </reference>
        </references>
      </pivotArea>
    </format>
    <format dxfId="356">
      <pivotArea dataOnly="0" labelOnly="1" outline="0" fieldPosition="0">
        <references count="4">
          <reference field="0" count="1" selected="0">
            <x v="8"/>
          </reference>
          <reference field="1" count="1" selected="0">
            <x v="92"/>
          </reference>
          <reference field="2" count="1" selected="0">
            <x v="2"/>
          </reference>
          <reference field="4" count="1">
            <x v="8"/>
          </reference>
        </references>
      </pivotArea>
    </format>
    <format dxfId="355">
      <pivotArea dataOnly="0" labelOnly="1" outline="0" fieldPosition="0">
        <references count="4">
          <reference field="0" count="1" selected="0">
            <x v="9"/>
          </reference>
          <reference field="1" count="1" selected="0">
            <x v="70"/>
          </reference>
          <reference field="2" count="1" selected="0">
            <x v="1"/>
          </reference>
          <reference field="4" count="1">
            <x v="9"/>
          </reference>
        </references>
      </pivotArea>
    </format>
    <format dxfId="354">
      <pivotArea dataOnly="0" labelOnly="1" outline="0" fieldPosition="0">
        <references count="4">
          <reference field="0" count="1" selected="0">
            <x v="13"/>
          </reference>
          <reference field="1" count="1" selected="0">
            <x v="5"/>
          </reference>
          <reference field="2" count="1" selected="0">
            <x v="2"/>
          </reference>
          <reference field="4" count="1">
            <x v="10"/>
          </reference>
        </references>
      </pivotArea>
    </format>
    <format dxfId="353">
      <pivotArea dataOnly="0" labelOnly="1" outline="0" fieldPosition="0">
        <references count="4">
          <reference field="0" count="1" selected="0">
            <x v="71"/>
          </reference>
          <reference field="1" count="1" selected="0">
            <x v="79"/>
          </reference>
          <reference field="2" count="1" selected="0">
            <x v="1"/>
          </reference>
          <reference field="4" count="1">
            <x v="11"/>
          </reference>
        </references>
      </pivotArea>
    </format>
    <format dxfId="352">
      <pivotArea dataOnly="0" labelOnly="1" outline="0" fieldPosition="0">
        <references count="4">
          <reference field="0" count="1" selected="0">
            <x v="72"/>
          </reference>
          <reference field="1" count="1" selected="0">
            <x v="99"/>
          </reference>
          <reference field="2" count="1" selected="0">
            <x v="2"/>
          </reference>
          <reference field="4" count="1">
            <x v="12"/>
          </reference>
        </references>
      </pivotArea>
    </format>
    <format dxfId="351">
      <pivotArea dataOnly="0" labelOnly="1" outline="0" fieldPosition="0">
        <references count="4">
          <reference field="0" count="1" selected="0">
            <x v="106"/>
          </reference>
          <reference field="1" count="1" selected="0">
            <x v="27"/>
          </reference>
          <reference field="2" count="1" selected="0">
            <x v="2"/>
          </reference>
          <reference field="4" count="1">
            <x v="13"/>
          </reference>
        </references>
      </pivotArea>
    </format>
    <format dxfId="350">
      <pivotArea type="all" dataOnly="0" outline="0" fieldPosition="0"/>
    </format>
    <format dxfId="349">
      <pivotArea field="0" type="button" dataOnly="0" labelOnly="1" outline="0" axis="axisRow" fieldPosition="0"/>
    </format>
    <format dxfId="348">
      <pivotArea field="1" type="button" dataOnly="0" labelOnly="1" outline="0" axis="axisRow" fieldPosition="1"/>
    </format>
    <format dxfId="347">
      <pivotArea field="2" type="button" dataOnly="0" labelOnly="1" outline="0" axis="axisRow" fieldPosition="2"/>
    </format>
    <format dxfId="346">
      <pivotArea field="4" type="button" dataOnly="0" labelOnly="1" outline="0" axis="axisRow" fieldPosition="3"/>
    </format>
    <format dxfId="345">
      <pivotArea dataOnly="0" labelOnly="1" outline="0" fieldPosition="0">
        <references count="1">
          <reference field="0" count="7">
            <x v="7"/>
            <x v="8"/>
            <x v="9"/>
            <x v="13"/>
            <x v="71"/>
            <x v="72"/>
            <x v="106"/>
          </reference>
        </references>
      </pivotArea>
    </format>
    <format dxfId="344">
      <pivotArea dataOnly="0" labelOnly="1" outline="0" fieldPosition="0">
        <references count="2">
          <reference field="0" count="1" selected="0">
            <x v="7"/>
          </reference>
          <reference field="1" count="1">
            <x v="33"/>
          </reference>
        </references>
      </pivotArea>
    </format>
    <format dxfId="343">
      <pivotArea dataOnly="0" labelOnly="1" outline="0" fieldPosition="0">
        <references count="2">
          <reference field="0" count="1" selected="0">
            <x v="8"/>
          </reference>
          <reference field="1" count="1">
            <x v="92"/>
          </reference>
        </references>
      </pivotArea>
    </format>
    <format dxfId="342">
      <pivotArea dataOnly="0" labelOnly="1" outline="0" fieldPosition="0">
        <references count="2">
          <reference field="0" count="1" selected="0">
            <x v="9"/>
          </reference>
          <reference field="1" count="1">
            <x v="70"/>
          </reference>
        </references>
      </pivotArea>
    </format>
    <format dxfId="341">
      <pivotArea dataOnly="0" labelOnly="1" outline="0" fieldPosition="0">
        <references count="2">
          <reference field="0" count="1" selected="0">
            <x v="13"/>
          </reference>
          <reference field="1" count="1">
            <x v="5"/>
          </reference>
        </references>
      </pivotArea>
    </format>
    <format dxfId="340">
      <pivotArea dataOnly="0" labelOnly="1" outline="0" fieldPosition="0">
        <references count="2">
          <reference field="0" count="1" selected="0">
            <x v="71"/>
          </reference>
          <reference field="1" count="1">
            <x v="79"/>
          </reference>
        </references>
      </pivotArea>
    </format>
    <format dxfId="339">
      <pivotArea dataOnly="0" labelOnly="1" outline="0" fieldPosition="0">
        <references count="2">
          <reference field="0" count="1" selected="0">
            <x v="72"/>
          </reference>
          <reference field="1" count="1">
            <x v="99"/>
          </reference>
        </references>
      </pivotArea>
    </format>
    <format dxfId="338">
      <pivotArea dataOnly="0" labelOnly="1" outline="0" fieldPosition="0">
        <references count="2">
          <reference field="0" count="1" selected="0">
            <x v="106"/>
          </reference>
          <reference field="1" count="1">
            <x v="27"/>
          </reference>
        </references>
      </pivotArea>
    </format>
    <format dxfId="337">
      <pivotArea dataOnly="0" labelOnly="1" outline="0" fieldPosition="0">
        <references count="3">
          <reference field="0" count="1" selected="0">
            <x v="7"/>
          </reference>
          <reference field="1" count="1" selected="0">
            <x v="33"/>
          </reference>
          <reference field="2" count="1">
            <x v="2"/>
          </reference>
        </references>
      </pivotArea>
    </format>
    <format dxfId="336">
      <pivotArea dataOnly="0" labelOnly="1" outline="0" fieldPosition="0">
        <references count="3">
          <reference field="0" count="1" selected="0">
            <x v="9"/>
          </reference>
          <reference field="1" count="1" selected="0">
            <x v="70"/>
          </reference>
          <reference field="2" count="1">
            <x v="1"/>
          </reference>
        </references>
      </pivotArea>
    </format>
    <format dxfId="335">
      <pivotArea dataOnly="0" labelOnly="1" outline="0" fieldPosition="0">
        <references count="3">
          <reference field="0" count="1" selected="0">
            <x v="13"/>
          </reference>
          <reference field="1" count="1" selected="0">
            <x v="5"/>
          </reference>
          <reference field="2" count="1">
            <x v="2"/>
          </reference>
        </references>
      </pivotArea>
    </format>
    <format dxfId="334">
      <pivotArea dataOnly="0" labelOnly="1" outline="0" fieldPosition="0">
        <references count="3">
          <reference field="0" count="1" selected="0">
            <x v="71"/>
          </reference>
          <reference field="1" count="1" selected="0">
            <x v="79"/>
          </reference>
          <reference field="2" count="1">
            <x v="1"/>
          </reference>
        </references>
      </pivotArea>
    </format>
    <format dxfId="333">
      <pivotArea dataOnly="0" labelOnly="1" outline="0" fieldPosition="0">
        <references count="3">
          <reference field="0" count="1" selected="0">
            <x v="72"/>
          </reference>
          <reference field="1" count="1" selected="0">
            <x v="99"/>
          </reference>
          <reference field="2" count="1">
            <x v="2"/>
          </reference>
        </references>
      </pivotArea>
    </format>
    <format dxfId="332">
      <pivotArea dataOnly="0" labelOnly="1" outline="0" fieldPosition="0">
        <references count="4">
          <reference field="0" count="1" selected="0">
            <x v="7"/>
          </reference>
          <reference field="1" count="1" selected="0">
            <x v="33"/>
          </reference>
          <reference field="2" count="1" selected="0">
            <x v="2"/>
          </reference>
          <reference field="4" count="1">
            <x v="21"/>
          </reference>
        </references>
      </pivotArea>
    </format>
    <format dxfId="331">
      <pivotArea dataOnly="0" labelOnly="1" outline="0" fieldPosition="0">
        <references count="4">
          <reference field="0" count="1" selected="0">
            <x v="8"/>
          </reference>
          <reference field="1" count="1" selected="0">
            <x v="92"/>
          </reference>
          <reference field="2" count="1" selected="0">
            <x v="2"/>
          </reference>
          <reference field="4" count="1">
            <x v="8"/>
          </reference>
        </references>
      </pivotArea>
    </format>
    <format dxfId="330">
      <pivotArea dataOnly="0" labelOnly="1" outline="0" fieldPosition="0">
        <references count="4">
          <reference field="0" count="1" selected="0">
            <x v="9"/>
          </reference>
          <reference field="1" count="1" selected="0">
            <x v="70"/>
          </reference>
          <reference field="2" count="1" selected="0">
            <x v="1"/>
          </reference>
          <reference field="4" count="1">
            <x v="9"/>
          </reference>
        </references>
      </pivotArea>
    </format>
    <format dxfId="329">
      <pivotArea dataOnly="0" labelOnly="1" outline="0" fieldPosition="0">
        <references count="4">
          <reference field="0" count="1" selected="0">
            <x v="13"/>
          </reference>
          <reference field="1" count="1" selected="0">
            <x v="5"/>
          </reference>
          <reference field="2" count="1" selected="0">
            <x v="2"/>
          </reference>
          <reference field="4" count="1">
            <x v="10"/>
          </reference>
        </references>
      </pivotArea>
    </format>
    <format dxfId="328">
      <pivotArea dataOnly="0" labelOnly="1" outline="0" fieldPosition="0">
        <references count="4">
          <reference field="0" count="1" selected="0">
            <x v="71"/>
          </reference>
          <reference field="1" count="1" selected="0">
            <x v="79"/>
          </reference>
          <reference field="2" count="1" selected="0">
            <x v="1"/>
          </reference>
          <reference field="4" count="1">
            <x v="11"/>
          </reference>
        </references>
      </pivotArea>
    </format>
    <format dxfId="327">
      <pivotArea dataOnly="0" labelOnly="1" outline="0" fieldPosition="0">
        <references count="4">
          <reference field="0" count="1" selected="0">
            <x v="72"/>
          </reference>
          <reference field="1" count="1" selected="0">
            <x v="99"/>
          </reference>
          <reference field="2" count="1" selected="0">
            <x v="2"/>
          </reference>
          <reference field="4" count="1">
            <x v="12"/>
          </reference>
        </references>
      </pivotArea>
    </format>
    <format dxfId="326">
      <pivotArea dataOnly="0" labelOnly="1" outline="0" fieldPosition="0">
        <references count="4">
          <reference field="0" count="1" selected="0">
            <x v="106"/>
          </reference>
          <reference field="1" count="1" selected="0">
            <x v="27"/>
          </reference>
          <reference field="2" count="1" selected="0">
            <x v="2"/>
          </reference>
          <reference field="4" count="1">
            <x v="13"/>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29AB0A82-5115-433A-8F54-BEF228C4CF76}" name="TablaDinámica1" cacheId="2"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compactData="0" multipleFieldFilters="0">
  <location ref="B3:E4" firstHeaderRow="1" firstDataRow="1" firstDataCol="4" rowPageCount="1" colPageCount="1"/>
  <pivotFields count="6">
    <pivotField axis="axisRow" compact="0" outline="0" subtotalTop="0" showAll="0" defaultSubtotal="0">
      <items count="168">
        <item x="0"/>
        <item x="138"/>
        <item x="139"/>
        <item x="148"/>
        <item x="140"/>
        <item x="141"/>
        <item x="142"/>
        <item x="143"/>
        <item x="144"/>
        <item x="145"/>
        <item x="146"/>
        <item x="147"/>
        <item x="149"/>
        <item x="150"/>
        <item x="151"/>
        <item x="152"/>
        <item x="153"/>
        <item x="154"/>
        <item x="155"/>
        <item x="156"/>
        <item x="157"/>
        <item x="158"/>
        <item x="159"/>
        <item x="160"/>
        <item x="161"/>
        <item x="162"/>
        <item x="163"/>
        <item x="164"/>
        <item x="165"/>
        <item x="166"/>
        <item x="167"/>
        <item x="2"/>
        <item x="3"/>
        <item x="12"/>
        <item x="13"/>
        <item x="14"/>
        <item x="15"/>
        <item x="16"/>
        <item x="17"/>
        <item x="18"/>
        <item x="19"/>
        <item x="21"/>
        <item x="4"/>
        <item x="22"/>
        <item x="23"/>
        <item x="24"/>
        <item x="5"/>
        <item x="6"/>
        <item x="7"/>
        <item x="8"/>
        <item x="9"/>
        <item x="10"/>
        <item x="11"/>
        <item x="25"/>
        <item x="26"/>
        <item x="35"/>
        <item x="36"/>
        <item x="37"/>
        <item x="38"/>
        <item x="39"/>
        <item x="40"/>
        <item x="41"/>
        <item x="27"/>
        <item x="28"/>
        <item x="29"/>
        <item x="30"/>
        <item x="31"/>
        <item x="32"/>
        <item x="33"/>
        <item x="34"/>
        <item x="42"/>
        <item x="43"/>
        <item x="52"/>
        <item x="53"/>
        <item x="54"/>
        <item x="55"/>
        <item x="56"/>
        <item x="57"/>
        <item x="58"/>
        <item x="59"/>
        <item x="60"/>
        <item x="61"/>
        <item x="44"/>
        <item x="62"/>
        <item x="63"/>
        <item x="64"/>
        <item x="65"/>
        <item x="66"/>
        <item x="67"/>
        <item x="68"/>
        <item x="20"/>
        <item x="69"/>
        <item x="70"/>
        <item x="71"/>
        <item x="45"/>
        <item x="72"/>
        <item x="73"/>
        <item x="74"/>
        <item x="46"/>
        <item x="47"/>
        <item x="48"/>
        <item x="49"/>
        <item x="50"/>
        <item x="51"/>
        <item x="75"/>
        <item x="76"/>
        <item x="85"/>
        <item x="86"/>
        <item x="87"/>
        <item x="88"/>
        <item x="89"/>
        <item x="90"/>
        <item x="91"/>
        <item x="92"/>
        <item x="80"/>
        <item x="93"/>
        <item x="94"/>
        <item x="77"/>
        <item x="95"/>
        <item x="96"/>
        <item x="97"/>
        <item x="98"/>
        <item x="99"/>
        <item x="100"/>
        <item x="101"/>
        <item x="102"/>
        <item x="103"/>
        <item x="104"/>
        <item x="78"/>
        <item x="105"/>
        <item x="106"/>
        <item x="107"/>
        <item x="108"/>
        <item x="109"/>
        <item x="110"/>
        <item x="111"/>
        <item x="112"/>
        <item x="79"/>
        <item x="81"/>
        <item x="82"/>
        <item x="83"/>
        <item x="84"/>
        <item x="113"/>
        <item x="114"/>
        <item x="115"/>
        <item x="116"/>
        <item x="117"/>
        <item x="118"/>
        <item x="119"/>
        <item x="120"/>
        <item x="121"/>
        <item x="122"/>
        <item x="123"/>
        <item x="124"/>
        <item x="125"/>
        <item x="126"/>
        <item x="127"/>
        <item x="128"/>
        <item x="137"/>
        <item x="129"/>
        <item x="130"/>
        <item x="131"/>
        <item x="132"/>
        <item x="133"/>
        <item x="134"/>
        <item x="135"/>
        <item x="136"/>
        <item x="1"/>
      </items>
      <extLst>
        <ext xmlns:x14="http://schemas.microsoft.com/office/spreadsheetml/2009/9/main" uri="{2946ED86-A175-432a-8AC1-64E0C546D7DE}">
          <x14:pivotField fillDownLabels="1"/>
        </ext>
      </extLst>
    </pivotField>
    <pivotField axis="axisRow" compact="0" outline="0" subtotalTop="0" showAll="0" defaultSubtotal="0">
      <items count="168">
        <item x="111"/>
        <item x="142"/>
        <item x="104"/>
        <item x="159"/>
        <item x="113"/>
        <item x="162"/>
        <item x="161"/>
        <item x="148"/>
        <item x="40"/>
        <item x="144"/>
        <item x="106"/>
        <item x="62"/>
        <item x="125"/>
        <item x="122"/>
        <item x="114"/>
        <item x="65"/>
        <item x="127"/>
        <item x="64"/>
        <item x="78"/>
        <item x="88"/>
        <item x="63"/>
        <item x="53"/>
        <item x="28"/>
        <item x="38"/>
        <item x="14"/>
        <item m="1" x="167"/>
        <item x="158"/>
        <item x="139"/>
        <item x="165"/>
        <item x="77"/>
        <item x="124"/>
        <item x="21"/>
        <item x="97"/>
        <item x="66"/>
        <item x="163"/>
        <item x="109"/>
        <item x="149"/>
        <item x="19"/>
        <item x="110"/>
        <item x="107"/>
        <item x="108"/>
        <item x="150"/>
        <item x="20"/>
        <item x="103"/>
        <item x="6"/>
        <item x="46"/>
        <item x="123"/>
        <item x="156"/>
        <item x="89"/>
        <item x="95"/>
        <item x="152"/>
        <item x="151"/>
        <item x="118"/>
        <item x="140"/>
        <item x="121"/>
        <item x="75"/>
        <item x="112"/>
        <item x="155"/>
        <item x="137"/>
        <item x="147"/>
        <item x="25"/>
        <item x="117"/>
        <item x="2"/>
        <item x="41"/>
        <item x="160"/>
        <item x="126"/>
        <item x="56"/>
        <item x="96"/>
        <item x="105"/>
        <item x="17"/>
        <item x="120"/>
        <item x="136"/>
        <item x="146"/>
        <item x="101"/>
        <item x="153"/>
        <item x="67"/>
        <item x="42"/>
        <item x="154"/>
        <item x="47"/>
        <item x="69"/>
        <item x="44"/>
        <item x="128"/>
        <item x="98"/>
        <item x="132"/>
        <item x="59"/>
        <item x="85"/>
        <item x="39"/>
        <item x="164"/>
        <item x="157"/>
        <item x="93"/>
        <item x="94"/>
        <item x="99"/>
        <item x="100"/>
        <item x="119"/>
        <item x="68"/>
        <item x="92"/>
        <item x="102"/>
        <item x="13"/>
        <item x="9"/>
        <item x="18"/>
        <item x="12"/>
        <item x="37"/>
        <item x="50"/>
        <item x="76"/>
        <item x="81"/>
        <item x="36"/>
        <item x="57"/>
        <item x="60"/>
        <item x="84"/>
        <item x="87"/>
        <item x="82"/>
        <item x="5"/>
        <item x="49"/>
        <item x="3"/>
        <item x="26"/>
        <item x="43"/>
        <item x="51"/>
        <item x="90"/>
        <item x="86"/>
        <item x="83"/>
        <item x="34"/>
        <item x="45"/>
        <item x="48"/>
        <item x="80"/>
        <item x="54"/>
        <item x="52"/>
        <item x="7"/>
        <item x="129"/>
        <item x="131"/>
        <item x="22"/>
        <item x="23"/>
        <item x="141"/>
        <item x="115"/>
        <item x="143"/>
        <item x="91"/>
        <item x="8"/>
        <item x="15"/>
        <item x="130"/>
        <item x="32"/>
        <item x="33"/>
        <item x="16"/>
        <item x="0"/>
        <item x="35"/>
        <item x="55"/>
        <item x="24"/>
        <item x="10"/>
        <item x="61"/>
        <item x="11"/>
        <item x="79"/>
        <item x="30"/>
        <item x="27"/>
        <item x="4"/>
        <item x="31"/>
        <item x="29"/>
        <item x="73"/>
        <item x="70"/>
        <item x="74"/>
        <item x="71"/>
        <item x="72"/>
        <item x="135"/>
        <item x="133"/>
        <item x="134"/>
        <item x="145"/>
        <item x="116"/>
        <item x="138"/>
        <item x="1"/>
        <item x="58"/>
        <item m="1" x="166"/>
      </items>
      <extLst>
        <ext xmlns:x14="http://schemas.microsoft.com/office/spreadsheetml/2009/9/main" uri="{2946ED86-A175-432a-8AC1-64E0C546D7DE}">
          <x14:pivotField fillDownLabels="1"/>
        </ext>
      </extLst>
    </pivotField>
    <pivotField axis="axisRow" compact="0" outline="0" showAll="0" defaultSubtotal="0">
      <items count="4">
        <item x="2"/>
        <item x="0"/>
        <item x="3"/>
        <item x="1"/>
      </items>
      <extLst>
        <ext xmlns:x14="http://schemas.microsoft.com/office/spreadsheetml/2009/9/main" uri="{2946ED86-A175-432a-8AC1-64E0C546D7DE}">
          <x14:pivotField fillDownLabels="1"/>
        </ext>
      </extLst>
    </pivotField>
    <pivotField axis="axisPage" compact="0" outline="0" showAll="0" defaultSubtotal="0">
      <items count="6">
        <item x="3"/>
        <item m="1" x="5"/>
        <item x="0"/>
        <item x="2"/>
        <item x="1"/>
        <item x="4"/>
      </items>
      <extLst>
        <ext xmlns:x14="http://schemas.microsoft.com/office/spreadsheetml/2009/9/main" uri="{2946ED86-A175-432a-8AC1-64E0C546D7DE}">
          <x14:pivotField fillDownLabels="1"/>
        </ext>
      </extLst>
    </pivotField>
    <pivotField axis="axisRow" compact="0" outline="0" showAll="0" defaultSubtotal="0">
      <items count="65">
        <item x="1"/>
        <item x="0"/>
        <item x="2"/>
        <item m="1" x="59"/>
        <item x="17"/>
        <item x="3"/>
        <item x="4"/>
        <item x="5"/>
        <item x="8"/>
        <item x="12"/>
        <item x="13"/>
        <item x="14"/>
        <item x="15"/>
        <item x="16"/>
        <item x="18"/>
        <item x="19"/>
        <item x="20"/>
        <item m="1" x="64"/>
        <item x="21"/>
        <item m="1" x="60"/>
        <item x="22"/>
        <item x="24"/>
        <item x="25"/>
        <item x="26"/>
        <item m="1" x="53"/>
        <item m="1" x="58"/>
        <item x="30"/>
        <item m="1" x="54"/>
        <item m="1" x="56"/>
        <item m="1" x="62"/>
        <item m="1" x="55"/>
        <item x="46"/>
        <item x="52"/>
        <item m="1" x="57"/>
        <item m="1" x="63"/>
        <item x="49"/>
        <item x="6"/>
        <item x="7"/>
        <item x="10"/>
        <item x="11"/>
        <item x="23"/>
        <item x="29"/>
        <item x="31"/>
        <item x="32"/>
        <item x="33"/>
        <item x="34"/>
        <item x="36"/>
        <item x="37"/>
        <item x="38"/>
        <item x="39"/>
        <item x="40"/>
        <item x="41"/>
        <item x="42"/>
        <item x="43"/>
        <item x="47"/>
        <item x="48"/>
        <item x="50"/>
        <item m="1" x="61"/>
        <item x="9"/>
        <item x="27"/>
        <item x="28"/>
        <item x="35"/>
        <item x="44"/>
        <item x="45"/>
        <item x="51"/>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s>
  <rowFields count="4">
    <field x="0"/>
    <field x="1"/>
    <field x="2"/>
    <field x="4"/>
  </rowFields>
  <rowItems count="1">
    <i>
      <x v="96"/>
      <x v="154"/>
      <x v="1"/>
      <x v="60"/>
    </i>
  </rowItems>
  <colItems count="1">
    <i/>
  </colItems>
  <pageFields count="1">
    <pageField fld="3" item="5" hier="-1"/>
  </pageFields>
  <formats count="83">
    <format dxfId="325">
      <pivotArea dataOnly="0" labelOnly="1" outline="0" fieldPosition="0">
        <references count="1">
          <reference field="3" count="1">
            <x v="1"/>
          </reference>
        </references>
      </pivotArea>
    </format>
    <format dxfId="324">
      <pivotArea type="all" dataOnly="0" outline="0" fieldPosition="0"/>
    </format>
    <format dxfId="323">
      <pivotArea field="4" type="button" dataOnly="0" labelOnly="1" outline="0" axis="axisRow" fieldPosition="3"/>
    </format>
    <format dxfId="322">
      <pivotArea type="all" dataOnly="0" outline="0" fieldPosition="0"/>
    </format>
    <format dxfId="321">
      <pivotArea field="0" type="button" dataOnly="0" labelOnly="1" outline="0" axis="axisRow" fieldPosition="0"/>
    </format>
    <format dxfId="320">
      <pivotArea field="4" type="button" dataOnly="0" labelOnly="1" outline="0" axis="axisRow" fieldPosition="3"/>
    </format>
    <format dxfId="319">
      <pivotArea field="2" type="button" dataOnly="0" labelOnly="1" outline="0" axis="axisRow" fieldPosition="2"/>
    </format>
    <format dxfId="318">
      <pivotArea field="1" type="button" dataOnly="0" labelOnly="1" outline="0" axis="axisRow" fieldPosition="1"/>
    </format>
    <format dxfId="317">
      <pivotArea dataOnly="0" labelOnly="1" outline="0" fieldPosition="0">
        <references count="1">
          <reference field="0" count="14">
            <x v="42"/>
            <x v="46"/>
            <x v="62"/>
            <x v="73"/>
            <x v="78"/>
            <x v="79"/>
            <x v="89"/>
            <x v="90"/>
            <x v="91"/>
            <x v="99"/>
            <x v="114"/>
            <x v="115"/>
            <x v="126"/>
            <x v="132"/>
          </reference>
        </references>
      </pivotArea>
    </format>
    <format dxfId="316">
      <pivotArea dataOnly="0" labelOnly="1" outline="0" fieldPosition="0">
        <references count="2">
          <reference field="0" count="1" selected="0">
            <x v="90"/>
          </reference>
          <reference field="4" count="1">
            <x v="4"/>
          </reference>
        </references>
      </pivotArea>
    </format>
    <format dxfId="315">
      <pivotArea dataOnly="0" labelOnly="1" outline="0" fieldPosition="0">
        <references count="2">
          <reference field="0" count="1" selected="0">
            <x v="42"/>
          </reference>
          <reference field="4" count="1">
            <x v="3"/>
          </reference>
        </references>
      </pivotArea>
    </format>
    <format dxfId="314">
      <pivotArea dataOnly="0" labelOnly="1" outline="0" fieldPosition="0">
        <references count="2">
          <reference field="0" count="1" selected="0">
            <x v="46"/>
          </reference>
          <reference field="4" count="1">
            <x v="4"/>
          </reference>
        </references>
      </pivotArea>
    </format>
    <format dxfId="313">
      <pivotArea dataOnly="0" labelOnly="1" outline="0" fieldPosition="0">
        <references count="2">
          <reference field="0" count="1" selected="0">
            <x v="73"/>
          </reference>
          <reference field="4" count="1">
            <x v="19"/>
          </reference>
        </references>
      </pivotArea>
    </format>
    <format dxfId="312">
      <pivotArea dataOnly="0" labelOnly="1" outline="0" fieldPosition="0">
        <references count="2">
          <reference field="0" count="1" selected="0">
            <x v="78"/>
          </reference>
          <reference field="4" count="1">
            <x v="11"/>
          </reference>
        </references>
      </pivotArea>
    </format>
    <format dxfId="311">
      <pivotArea dataOnly="0" labelOnly="1" outline="0" fieldPosition="0">
        <references count="2">
          <reference field="0" count="1" selected="0">
            <x v="79"/>
          </reference>
          <reference field="4" count="1">
            <x v="4"/>
          </reference>
        </references>
      </pivotArea>
    </format>
    <format dxfId="310">
      <pivotArea dataOnly="0" labelOnly="1" outline="0" fieldPosition="0">
        <references count="2">
          <reference field="0" count="1" selected="0">
            <x v="89"/>
          </reference>
          <reference field="4" count="1">
            <x v="24"/>
          </reference>
        </references>
      </pivotArea>
    </format>
    <format dxfId="309">
      <pivotArea dataOnly="0" labelOnly="1" outline="0" fieldPosition="0">
        <references count="2">
          <reference field="0" count="1" selected="0">
            <x v="91"/>
          </reference>
          <reference field="4" count="1">
            <x v="25"/>
          </reference>
        </references>
      </pivotArea>
    </format>
    <format dxfId="308">
      <pivotArea dataOnly="0" labelOnly="1" outline="0" fieldPosition="0">
        <references count="2">
          <reference field="0" count="1" selected="0">
            <x v="99"/>
          </reference>
          <reference field="4" count="1">
            <x v="17"/>
          </reference>
        </references>
      </pivotArea>
    </format>
    <format dxfId="307">
      <pivotArea dataOnly="0" labelOnly="1" outline="0" fieldPosition="0">
        <references count="2">
          <reference field="0" count="1" selected="0">
            <x v="115"/>
          </reference>
          <reference field="4" count="1">
            <x v="28"/>
          </reference>
        </references>
      </pivotArea>
    </format>
    <format dxfId="306">
      <pivotArea dataOnly="0" labelOnly="1" outline="0" fieldPosition="0">
        <references count="2">
          <reference field="0" count="1" selected="0">
            <x v="126"/>
          </reference>
          <reference field="4" count="1">
            <x v="29"/>
          </reference>
        </references>
      </pivotArea>
    </format>
    <format dxfId="305">
      <pivotArea dataOnly="0" labelOnly="1" outline="0" fieldPosition="0">
        <references count="2">
          <reference field="0" count="1" selected="0">
            <x v="132"/>
          </reference>
          <reference field="4" count="1">
            <x v="30"/>
          </reference>
        </references>
      </pivotArea>
    </format>
    <format dxfId="304">
      <pivotArea dataOnly="0" labelOnly="1" outline="0" fieldPosition="0">
        <references count="2">
          <reference field="0" count="1" selected="0">
            <x v="114"/>
          </reference>
          <reference field="4" count="1">
            <x v="27"/>
          </reference>
        </references>
      </pivotArea>
    </format>
    <format dxfId="303">
      <pivotArea dataOnly="0" labelOnly="1" outline="0" fieldPosition="0">
        <references count="3">
          <reference field="0" count="1" selected="0">
            <x v="90"/>
          </reference>
          <reference field="2" count="1">
            <x v="1"/>
          </reference>
          <reference field="4" count="1" selected="0">
            <x v="4"/>
          </reference>
        </references>
      </pivotArea>
    </format>
    <format dxfId="302">
      <pivotArea dataOnly="0" labelOnly="1" outline="0" fieldPosition="0">
        <references count="3">
          <reference field="0" count="1" selected="0">
            <x v="73"/>
          </reference>
          <reference field="2" count="1">
            <x v="2"/>
          </reference>
          <reference field="4" count="1" selected="0">
            <x v="19"/>
          </reference>
        </references>
      </pivotArea>
    </format>
    <format dxfId="301">
      <pivotArea dataOnly="0" labelOnly="1" outline="0" fieldPosition="0">
        <references count="3">
          <reference field="0" count="1" selected="0">
            <x v="91"/>
          </reference>
          <reference field="2" count="1">
            <x v="1"/>
          </reference>
          <reference field="4" count="1" selected="0">
            <x v="25"/>
          </reference>
        </references>
      </pivotArea>
    </format>
    <format dxfId="300">
      <pivotArea dataOnly="0" labelOnly="1" outline="0" fieldPosition="0">
        <references count="3">
          <reference field="0" count="1" selected="0">
            <x v="99"/>
          </reference>
          <reference field="2" count="1">
            <x v="2"/>
          </reference>
          <reference field="4" count="1" selected="0">
            <x v="17"/>
          </reference>
        </references>
      </pivotArea>
    </format>
    <format dxfId="299">
      <pivotArea dataOnly="0" labelOnly="1" outline="0" fieldPosition="0">
        <references count="3">
          <reference field="0" count="1" selected="0">
            <x v="115"/>
          </reference>
          <reference field="2" count="1">
            <x v="1"/>
          </reference>
          <reference field="4" count="1" selected="0">
            <x v="28"/>
          </reference>
        </references>
      </pivotArea>
    </format>
    <format dxfId="298">
      <pivotArea dataOnly="0" labelOnly="1" outline="0" fieldPosition="0">
        <references count="3">
          <reference field="0" count="1" selected="0">
            <x v="132"/>
          </reference>
          <reference field="2" count="1">
            <x v="2"/>
          </reference>
          <reference field="4" count="1" selected="0">
            <x v="30"/>
          </reference>
        </references>
      </pivotArea>
    </format>
    <format dxfId="297">
      <pivotArea dataOnly="0" labelOnly="1" outline="0" fieldPosition="0">
        <references count="3">
          <reference field="0" count="1" selected="0">
            <x v="114"/>
          </reference>
          <reference field="2" count="1">
            <x v="1"/>
          </reference>
          <reference field="4" count="1" selected="0">
            <x v="27"/>
          </reference>
        </references>
      </pivotArea>
    </format>
    <format dxfId="296">
      <pivotArea dataOnly="0" labelOnly="1" outline="0" fieldPosition="0">
        <references count="4">
          <reference field="0" count="1" selected="0">
            <x v="90"/>
          </reference>
          <reference field="1" count="1">
            <x v="42"/>
          </reference>
          <reference field="2" count="1" selected="0">
            <x v="1"/>
          </reference>
          <reference field="4" count="1" selected="0">
            <x v="4"/>
          </reference>
        </references>
      </pivotArea>
    </format>
    <format dxfId="295">
      <pivotArea dataOnly="0" labelOnly="1" outline="0" fieldPosition="0">
        <references count="4">
          <reference field="0" count="1" selected="0">
            <x v="42"/>
          </reference>
          <reference field="1" count="1">
            <x v="151"/>
          </reference>
          <reference field="2" count="1" selected="0">
            <x v="1"/>
          </reference>
          <reference field="4" count="1" selected="0">
            <x v="3"/>
          </reference>
        </references>
      </pivotArea>
    </format>
    <format dxfId="294">
      <pivotArea dataOnly="0" labelOnly="1" outline="0" fieldPosition="0">
        <references count="4">
          <reference field="0" count="1" selected="0">
            <x v="46"/>
          </reference>
          <reference field="1" count="1">
            <x v="111"/>
          </reference>
          <reference field="2" count="1" selected="0">
            <x v="1"/>
          </reference>
          <reference field="4" count="1" selected="0">
            <x v="4"/>
          </reference>
        </references>
      </pivotArea>
    </format>
    <format dxfId="293">
      <pivotArea dataOnly="0" labelOnly="1" outline="0" fieldPosition="0">
        <references count="4">
          <reference field="0" count="1" selected="0">
            <x v="62"/>
          </reference>
          <reference field="1" count="1">
            <x v="150"/>
          </reference>
          <reference field="2" count="1" selected="0">
            <x v="1"/>
          </reference>
          <reference field="4" count="1" selected="0">
            <x v="4"/>
          </reference>
        </references>
      </pivotArea>
    </format>
    <format dxfId="292">
      <pivotArea dataOnly="0" labelOnly="1" outline="0" fieldPosition="0">
        <references count="4">
          <reference field="0" count="1" selected="0">
            <x v="73"/>
          </reference>
          <reference field="1" count="1">
            <x v="125"/>
          </reference>
          <reference field="2" count="1" selected="0">
            <x v="2"/>
          </reference>
          <reference field="4" count="1" selected="0">
            <x v="19"/>
          </reference>
        </references>
      </pivotArea>
    </format>
    <format dxfId="291">
      <pivotArea dataOnly="0" labelOnly="1" outline="0" fieldPosition="0">
        <references count="4">
          <reference field="0" count="1" selected="0">
            <x v="78"/>
          </reference>
          <reference field="1" count="1">
            <x v="106"/>
          </reference>
          <reference field="2" count="1" selected="0">
            <x v="2"/>
          </reference>
          <reference field="4" count="1" selected="0">
            <x v="11"/>
          </reference>
        </references>
      </pivotArea>
    </format>
    <format dxfId="290">
      <pivotArea dataOnly="0" labelOnly="1" outline="0" fieldPosition="0">
        <references count="4">
          <reference field="0" count="1" selected="0">
            <x v="79"/>
          </reference>
          <reference field="1" count="1">
            <x v="25"/>
          </reference>
          <reference field="2" count="1" selected="0">
            <x v="2"/>
          </reference>
          <reference field="4" count="1" selected="0">
            <x v="4"/>
          </reference>
        </references>
      </pivotArea>
    </format>
    <format dxfId="289">
      <pivotArea dataOnly="0" labelOnly="1" outline="0" fieldPosition="0">
        <references count="4">
          <reference field="0" count="1" selected="0">
            <x v="89"/>
          </reference>
          <reference field="1" count="1">
            <x v="94"/>
          </reference>
          <reference field="2" count="1" selected="0">
            <x v="2"/>
          </reference>
          <reference field="4" count="1" selected="0">
            <x v="24"/>
          </reference>
        </references>
      </pivotArea>
    </format>
    <format dxfId="288">
      <pivotArea dataOnly="0" labelOnly="1" outline="0" fieldPosition="0">
        <references count="4">
          <reference field="0" count="1" selected="0">
            <x v="91"/>
          </reference>
          <reference field="1" count="1">
            <x v="79"/>
          </reference>
          <reference field="2" count="1" selected="0">
            <x v="1"/>
          </reference>
          <reference field="4" count="1" selected="0">
            <x v="25"/>
          </reference>
        </references>
      </pivotArea>
    </format>
    <format dxfId="287">
      <pivotArea dataOnly="0" labelOnly="1" outline="0" fieldPosition="0">
        <references count="4">
          <reference field="0" count="1" selected="0">
            <x v="99"/>
          </reference>
          <reference field="1" count="1">
            <x v="45"/>
          </reference>
          <reference field="2" count="1" selected="0">
            <x v="2"/>
          </reference>
          <reference field="4" count="1" selected="0">
            <x v="17"/>
          </reference>
        </references>
      </pivotArea>
    </format>
    <format dxfId="286">
      <pivotArea dataOnly="0" labelOnly="1" outline="0" fieldPosition="0">
        <references count="4">
          <reference field="0" count="1" selected="0">
            <x v="115"/>
          </reference>
          <reference field="1" count="1">
            <x v="95"/>
          </reference>
          <reference field="2" count="1" selected="0">
            <x v="1"/>
          </reference>
          <reference field="4" count="1" selected="0">
            <x v="28"/>
          </reference>
        </references>
      </pivotArea>
    </format>
    <format dxfId="285">
      <pivotArea dataOnly="0" labelOnly="1" outline="0" fieldPosition="0">
        <references count="4">
          <reference field="0" count="1" selected="0">
            <x v="126"/>
          </reference>
          <reference field="1" count="1">
            <x v="96"/>
          </reference>
          <reference field="2" count="1" selected="0">
            <x v="1"/>
          </reference>
          <reference field="4" count="1" selected="0">
            <x v="29"/>
          </reference>
        </references>
      </pivotArea>
    </format>
    <format dxfId="284">
      <pivotArea dataOnly="0" labelOnly="1" outline="0" fieldPosition="0">
        <references count="4">
          <reference field="0" count="1" selected="0">
            <x v="132"/>
          </reference>
          <reference field="1" count="1">
            <x v="39"/>
          </reference>
          <reference field="2" count="1" selected="0">
            <x v="2"/>
          </reference>
          <reference field="4" count="1" selected="0">
            <x v="30"/>
          </reference>
        </references>
      </pivotArea>
    </format>
    <format dxfId="283">
      <pivotArea dataOnly="0" labelOnly="1" outline="0" fieldPosition="0">
        <references count="4">
          <reference field="0" count="1" selected="0">
            <x v="114"/>
          </reference>
          <reference field="1" count="1">
            <x v="123"/>
          </reference>
          <reference field="2" count="1" selected="0">
            <x v="1"/>
          </reference>
          <reference field="4" count="1" selected="0">
            <x v="27"/>
          </reference>
        </references>
      </pivotArea>
    </format>
    <format dxfId="282">
      <pivotArea type="all" dataOnly="0" outline="0" fieldPosition="0"/>
    </format>
    <format dxfId="281">
      <pivotArea field="0" type="button" dataOnly="0" labelOnly="1" outline="0" axis="axisRow" fieldPosition="0"/>
    </format>
    <format dxfId="280">
      <pivotArea field="4" type="button" dataOnly="0" labelOnly="1" outline="0" axis="axisRow" fieldPosition="3"/>
    </format>
    <format dxfId="279">
      <pivotArea field="2" type="button" dataOnly="0" labelOnly="1" outline="0" axis="axisRow" fieldPosition="2"/>
    </format>
    <format dxfId="278">
      <pivotArea field="1" type="button" dataOnly="0" labelOnly="1" outline="0" axis="axisRow" fieldPosition="1"/>
    </format>
    <format dxfId="277">
      <pivotArea dataOnly="0" labelOnly="1" outline="0" fieldPosition="0">
        <references count="1">
          <reference field="0" count="14">
            <x v="42"/>
            <x v="46"/>
            <x v="62"/>
            <x v="73"/>
            <x v="78"/>
            <x v="79"/>
            <x v="89"/>
            <x v="90"/>
            <x v="91"/>
            <x v="99"/>
            <x v="114"/>
            <x v="115"/>
            <x v="126"/>
            <x v="132"/>
          </reference>
        </references>
      </pivotArea>
    </format>
    <format dxfId="276">
      <pivotArea dataOnly="0" labelOnly="1" outline="0" fieldPosition="0">
        <references count="2">
          <reference field="0" count="1" selected="0">
            <x v="90"/>
          </reference>
          <reference field="4" count="1">
            <x v="4"/>
          </reference>
        </references>
      </pivotArea>
    </format>
    <format dxfId="275">
      <pivotArea dataOnly="0" labelOnly="1" outline="0" fieldPosition="0">
        <references count="2">
          <reference field="0" count="1" selected="0">
            <x v="42"/>
          </reference>
          <reference field="4" count="1">
            <x v="3"/>
          </reference>
        </references>
      </pivotArea>
    </format>
    <format dxfId="274">
      <pivotArea dataOnly="0" labelOnly="1" outline="0" fieldPosition="0">
        <references count="2">
          <reference field="0" count="1" selected="0">
            <x v="46"/>
          </reference>
          <reference field="4" count="1">
            <x v="4"/>
          </reference>
        </references>
      </pivotArea>
    </format>
    <format dxfId="273">
      <pivotArea dataOnly="0" labelOnly="1" outline="0" fieldPosition="0">
        <references count="2">
          <reference field="0" count="1" selected="0">
            <x v="73"/>
          </reference>
          <reference field="4" count="1">
            <x v="19"/>
          </reference>
        </references>
      </pivotArea>
    </format>
    <format dxfId="272">
      <pivotArea dataOnly="0" labelOnly="1" outline="0" fieldPosition="0">
        <references count="2">
          <reference field="0" count="1" selected="0">
            <x v="78"/>
          </reference>
          <reference field="4" count="1">
            <x v="11"/>
          </reference>
        </references>
      </pivotArea>
    </format>
    <format dxfId="271">
      <pivotArea dataOnly="0" labelOnly="1" outline="0" fieldPosition="0">
        <references count="2">
          <reference field="0" count="1" selected="0">
            <x v="79"/>
          </reference>
          <reference field="4" count="1">
            <x v="4"/>
          </reference>
        </references>
      </pivotArea>
    </format>
    <format dxfId="270">
      <pivotArea dataOnly="0" labelOnly="1" outline="0" fieldPosition="0">
        <references count="2">
          <reference field="0" count="1" selected="0">
            <x v="89"/>
          </reference>
          <reference field="4" count="1">
            <x v="24"/>
          </reference>
        </references>
      </pivotArea>
    </format>
    <format dxfId="269">
      <pivotArea dataOnly="0" labelOnly="1" outline="0" fieldPosition="0">
        <references count="2">
          <reference field="0" count="1" selected="0">
            <x v="91"/>
          </reference>
          <reference field="4" count="1">
            <x v="25"/>
          </reference>
        </references>
      </pivotArea>
    </format>
    <format dxfId="268">
      <pivotArea dataOnly="0" labelOnly="1" outline="0" fieldPosition="0">
        <references count="2">
          <reference field="0" count="1" selected="0">
            <x v="99"/>
          </reference>
          <reference field="4" count="1">
            <x v="17"/>
          </reference>
        </references>
      </pivotArea>
    </format>
    <format dxfId="267">
      <pivotArea dataOnly="0" labelOnly="1" outline="0" fieldPosition="0">
        <references count="2">
          <reference field="0" count="1" selected="0">
            <x v="115"/>
          </reference>
          <reference field="4" count="1">
            <x v="28"/>
          </reference>
        </references>
      </pivotArea>
    </format>
    <format dxfId="266">
      <pivotArea dataOnly="0" labelOnly="1" outline="0" fieldPosition="0">
        <references count="2">
          <reference field="0" count="1" selected="0">
            <x v="126"/>
          </reference>
          <reference field="4" count="1">
            <x v="29"/>
          </reference>
        </references>
      </pivotArea>
    </format>
    <format dxfId="265">
      <pivotArea dataOnly="0" labelOnly="1" outline="0" fieldPosition="0">
        <references count="2">
          <reference field="0" count="1" selected="0">
            <x v="132"/>
          </reference>
          <reference field="4" count="1">
            <x v="30"/>
          </reference>
        </references>
      </pivotArea>
    </format>
    <format dxfId="264">
      <pivotArea dataOnly="0" labelOnly="1" outline="0" fieldPosition="0">
        <references count="2">
          <reference field="0" count="1" selected="0">
            <x v="114"/>
          </reference>
          <reference field="4" count="1">
            <x v="27"/>
          </reference>
        </references>
      </pivotArea>
    </format>
    <format dxfId="263">
      <pivotArea dataOnly="0" labelOnly="1" outline="0" fieldPosition="0">
        <references count="3">
          <reference field="0" count="1" selected="0">
            <x v="90"/>
          </reference>
          <reference field="2" count="1">
            <x v="1"/>
          </reference>
          <reference field="4" count="1" selected="0">
            <x v="4"/>
          </reference>
        </references>
      </pivotArea>
    </format>
    <format dxfId="262">
      <pivotArea dataOnly="0" labelOnly="1" outline="0" fieldPosition="0">
        <references count="3">
          <reference field="0" count="1" selected="0">
            <x v="73"/>
          </reference>
          <reference field="2" count="1">
            <x v="2"/>
          </reference>
          <reference field="4" count="1" selected="0">
            <x v="19"/>
          </reference>
        </references>
      </pivotArea>
    </format>
    <format dxfId="261">
      <pivotArea dataOnly="0" labelOnly="1" outline="0" fieldPosition="0">
        <references count="3">
          <reference field="0" count="1" selected="0">
            <x v="91"/>
          </reference>
          <reference field="2" count="1">
            <x v="1"/>
          </reference>
          <reference field="4" count="1" selected="0">
            <x v="25"/>
          </reference>
        </references>
      </pivotArea>
    </format>
    <format dxfId="260">
      <pivotArea dataOnly="0" labelOnly="1" outline="0" fieldPosition="0">
        <references count="3">
          <reference field="0" count="1" selected="0">
            <x v="99"/>
          </reference>
          <reference field="2" count="1">
            <x v="2"/>
          </reference>
          <reference field="4" count="1" selected="0">
            <x v="17"/>
          </reference>
        </references>
      </pivotArea>
    </format>
    <format dxfId="259">
      <pivotArea dataOnly="0" labelOnly="1" outline="0" fieldPosition="0">
        <references count="3">
          <reference field="0" count="1" selected="0">
            <x v="115"/>
          </reference>
          <reference field="2" count="1">
            <x v="1"/>
          </reference>
          <reference field="4" count="1" selected="0">
            <x v="28"/>
          </reference>
        </references>
      </pivotArea>
    </format>
    <format dxfId="258">
      <pivotArea dataOnly="0" labelOnly="1" outline="0" fieldPosition="0">
        <references count="3">
          <reference field="0" count="1" selected="0">
            <x v="132"/>
          </reference>
          <reference field="2" count="1">
            <x v="2"/>
          </reference>
          <reference field="4" count="1" selected="0">
            <x v="30"/>
          </reference>
        </references>
      </pivotArea>
    </format>
    <format dxfId="257">
      <pivotArea dataOnly="0" labelOnly="1" outline="0" fieldPosition="0">
        <references count="3">
          <reference field="0" count="1" selected="0">
            <x v="114"/>
          </reference>
          <reference field="2" count="1">
            <x v="1"/>
          </reference>
          <reference field="4" count="1" selected="0">
            <x v="27"/>
          </reference>
        </references>
      </pivotArea>
    </format>
    <format dxfId="256">
      <pivotArea dataOnly="0" labelOnly="1" outline="0" fieldPosition="0">
        <references count="4">
          <reference field="0" count="1" selected="0">
            <x v="90"/>
          </reference>
          <reference field="1" count="1">
            <x v="42"/>
          </reference>
          <reference field="2" count="1" selected="0">
            <x v="1"/>
          </reference>
          <reference field="4" count="1" selected="0">
            <x v="4"/>
          </reference>
        </references>
      </pivotArea>
    </format>
    <format dxfId="255">
      <pivotArea dataOnly="0" labelOnly="1" outline="0" fieldPosition="0">
        <references count="4">
          <reference field="0" count="1" selected="0">
            <x v="42"/>
          </reference>
          <reference field="1" count="1">
            <x v="151"/>
          </reference>
          <reference field="2" count="1" selected="0">
            <x v="1"/>
          </reference>
          <reference field="4" count="1" selected="0">
            <x v="3"/>
          </reference>
        </references>
      </pivotArea>
    </format>
    <format dxfId="254">
      <pivotArea dataOnly="0" labelOnly="1" outline="0" fieldPosition="0">
        <references count="4">
          <reference field="0" count="1" selected="0">
            <x v="46"/>
          </reference>
          <reference field="1" count="1">
            <x v="111"/>
          </reference>
          <reference field="2" count="1" selected="0">
            <x v="1"/>
          </reference>
          <reference field="4" count="1" selected="0">
            <x v="4"/>
          </reference>
        </references>
      </pivotArea>
    </format>
    <format dxfId="253">
      <pivotArea dataOnly="0" labelOnly="1" outline="0" fieldPosition="0">
        <references count="4">
          <reference field="0" count="1" selected="0">
            <x v="62"/>
          </reference>
          <reference field="1" count="1">
            <x v="150"/>
          </reference>
          <reference field="2" count="1" selected="0">
            <x v="1"/>
          </reference>
          <reference field="4" count="1" selected="0">
            <x v="4"/>
          </reference>
        </references>
      </pivotArea>
    </format>
    <format dxfId="252">
      <pivotArea dataOnly="0" labelOnly="1" outline="0" fieldPosition="0">
        <references count="4">
          <reference field="0" count="1" selected="0">
            <x v="73"/>
          </reference>
          <reference field="1" count="1">
            <x v="125"/>
          </reference>
          <reference field="2" count="1" selected="0">
            <x v="2"/>
          </reference>
          <reference field="4" count="1" selected="0">
            <x v="19"/>
          </reference>
        </references>
      </pivotArea>
    </format>
    <format dxfId="251">
      <pivotArea dataOnly="0" labelOnly="1" outline="0" fieldPosition="0">
        <references count="4">
          <reference field="0" count="1" selected="0">
            <x v="78"/>
          </reference>
          <reference field="1" count="1">
            <x v="106"/>
          </reference>
          <reference field="2" count="1" selected="0">
            <x v="2"/>
          </reference>
          <reference field="4" count="1" selected="0">
            <x v="11"/>
          </reference>
        </references>
      </pivotArea>
    </format>
    <format dxfId="250">
      <pivotArea dataOnly="0" labelOnly="1" outline="0" fieldPosition="0">
        <references count="4">
          <reference field="0" count="1" selected="0">
            <x v="79"/>
          </reference>
          <reference field="1" count="1">
            <x v="25"/>
          </reference>
          <reference field="2" count="1" selected="0">
            <x v="2"/>
          </reference>
          <reference field="4" count="1" selected="0">
            <x v="4"/>
          </reference>
        </references>
      </pivotArea>
    </format>
    <format dxfId="249">
      <pivotArea dataOnly="0" labelOnly="1" outline="0" fieldPosition="0">
        <references count="4">
          <reference field="0" count="1" selected="0">
            <x v="89"/>
          </reference>
          <reference field="1" count="1">
            <x v="94"/>
          </reference>
          <reference field="2" count="1" selected="0">
            <x v="2"/>
          </reference>
          <reference field="4" count="1" selected="0">
            <x v="24"/>
          </reference>
        </references>
      </pivotArea>
    </format>
    <format dxfId="248">
      <pivotArea dataOnly="0" labelOnly="1" outline="0" fieldPosition="0">
        <references count="4">
          <reference field="0" count="1" selected="0">
            <x v="91"/>
          </reference>
          <reference field="1" count="1">
            <x v="79"/>
          </reference>
          <reference field="2" count="1" selected="0">
            <x v="1"/>
          </reference>
          <reference field="4" count="1" selected="0">
            <x v="25"/>
          </reference>
        </references>
      </pivotArea>
    </format>
    <format dxfId="247">
      <pivotArea dataOnly="0" labelOnly="1" outline="0" fieldPosition="0">
        <references count="4">
          <reference field="0" count="1" selected="0">
            <x v="99"/>
          </reference>
          <reference field="1" count="1">
            <x v="45"/>
          </reference>
          <reference field="2" count="1" selected="0">
            <x v="2"/>
          </reference>
          <reference field="4" count="1" selected="0">
            <x v="17"/>
          </reference>
        </references>
      </pivotArea>
    </format>
    <format dxfId="246">
      <pivotArea dataOnly="0" labelOnly="1" outline="0" fieldPosition="0">
        <references count="4">
          <reference field="0" count="1" selected="0">
            <x v="115"/>
          </reference>
          <reference field="1" count="1">
            <x v="95"/>
          </reference>
          <reference field="2" count="1" selected="0">
            <x v="1"/>
          </reference>
          <reference field="4" count="1" selected="0">
            <x v="28"/>
          </reference>
        </references>
      </pivotArea>
    </format>
    <format dxfId="245">
      <pivotArea dataOnly="0" labelOnly="1" outline="0" fieldPosition="0">
        <references count="4">
          <reference field="0" count="1" selected="0">
            <x v="126"/>
          </reference>
          <reference field="1" count="1">
            <x v="96"/>
          </reference>
          <reference field="2" count="1" selected="0">
            <x v="1"/>
          </reference>
          <reference field="4" count="1" selected="0">
            <x v="29"/>
          </reference>
        </references>
      </pivotArea>
    </format>
    <format dxfId="244">
      <pivotArea dataOnly="0" labelOnly="1" outline="0" fieldPosition="0">
        <references count="4">
          <reference field="0" count="1" selected="0">
            <x v="132"/>
          </reference>
          <reference field="1" count="1">
            <x v="39"/>
          </reference>
          <reference field="2" count="1" selected="0">
            <x v="2"/>
          </reference>
          <reference field="4" count="1" selected="0">
            <x v="30"/>
          </reference>
        </references>
      </pivotArea>
    </format>
    <format dxfId="243">
      <pivotArea dataOnly="0" labelOnly="1" outline="0" fieldPosition="0">
        <references count="4">
          <reference field="0" count="1" selected="0">
            <x v="114"/>
          </reference>
          <reference field="1" count="1">
            <x v="123"/>
          </reference>
          <reference field="2" count="1" selected="0">
            <x v="1"/>
          </reference>
          <reference field="4" count="1" selected="0">
            <x v="27"/>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nabledSubtotalsDefault="0" SubtotalsOnTopDefault="0"/>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38F9C48B-46E1-437F-B783-4C00266D81C7}" name="TablaDinámica1" cacheId="3"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compactData="0" multipleFieldFilters="0">
  <location ref="B3:E4" firstHeaderRow="1" firstDataRow="1" firstDataCol="4" rowPageCount="1" colPageCount="1"/>
  <pivotFields count="6">
    <pivotField axis="axisRow" compact="0" outline="0" subtotalTop="0" showAll="0" defaultSubtotal="0">
      <items count="107">
        <item x="0"/>
        <item x="9"/>
        <item x="10"/>
        <item x="11"/>
        <item x="12"/>
        <item x="13"/>
        <item x="14"/>
        <item x="15"/>
        <item x="16"/>
        <item x="17"/>
        <item x="18"/>
        <item x="1"/>
        <item x="19"/>
        <item x="20"/>
        <item x="21"/>
        <item x="2"/>
        <item x="3"/>
        <item x="4"/>
        <item x="5"/>
        <item x="6"/>
        <item x="7"/>
        <item x="8"/>
        <item x="23"/>
        <item x="24"/>
        <item x="25"/>
        <item x="26"/>
        <item x="27"/>
        <item x="28"/>
        <item x="29"/>
        <item x="30"/>
        <item x="31"/>
        <item x="32"/>
        <item x="33"/>
        <item x="34"/>
        <item x="43"/>
        <item x="44"/>
        <item x="45"/>
        <item x="46"/>
        <item x="47"/>
        <item x="48"/>
        <item x="49"/>
        <item x="50"/>
        <item x="51"/>
        <item x="52"/>
        <item x="35"/>
        <item x="53"/>
        <item x="54"/>
        <item x="55"/>
        <item x="56"/>
        <item x="36"/>
        <item x="37"/>
        <item x="38"/>
        <item x="39"/>
        <item x="40"/>
        <item x="41"/>
        <item x="42"/>
        <item x="57"/>
        <item x="58"/>
        <item x="59"/>
        <item x="60"/>
        <item x="61"/>
        <item x="62"/>
        <item x="63"/>
        <item x="64"/>
        <item x="65"/>
        <item x="66"/>
        <item x="67"/>
        <item x="68"/>
        <item x="69"/>
        <item x="78"/>
        <item x="79"/>
        <item x="80"/>
        <item x="70"/>
        <item x="71"/>
        <item x="72"/>
        <item x="73"/>
        <item x="74"/>
        <item x="75"/>
        <item x="76"/>
        <item x="77"/>
        <item x="81"/>
        <item x="82"/>
        <item x="83"/>
        <item x="84"/>
        <item x="85"/>
        <item x="86"/>
        <item x="87"/>
        <item x="88"/>
        <item x="89"/>
        <item x="90"/>
        <item x="91"/>
        <item x="92"/>
        <item x="93"/>
        <item x="102"/>
        <item x="103"/>
        <item x="104"/>
        <item x="105"/>
        <item x="106"/>
        <item x="94"/>
        <item x="95"/>
        <item x="96"/>
        <item x="97"/>
        <item x="98"/>
        <item x="99"/>
        <item x="100"/>
        <item x="101"/>
        <item x="22"/>
      </items>
      <extLst>
        <ext xmlns:x14="http://schemas.microsoft.com/office/spreadsheetml/2009/9/main" uri="{2946ED86-A175-432a-8AC1-64E0C546D7DE}">
          <x14:pivotField fillDownLabels="1"/>
        </ext>
      </extLst>
    </pivotField>
    <pivotField axis="axisRow" compact="0" outline="0" subtotalTop="0" showAll="0" defaultSubtotal="0">
      <items count="110">
        <item x="82"/>
        <item x="56"/>
        <item x="0"/>
        <item x="42"/>
        <item x="54"/>
        <item x="1"/>
        <item x="21"/>
        <item x="90"/>
        <item x="92"/>
        <item x="71"/>
        <item m="1" x="109"/>
        <item x="65"/>
        <item x="7"/>
        <item x="35"/>
        <item x="101"/>
        <item x="24"/>
        <item x="53"/>
        <item x="4"/>
        <item x="27"/>
        <item x="46"/>
        <item x="86"/>
        <item x="75"/>
        <item x="64"/>
        <item x="48"/>
        <item x="8"/>
        <item x="30"/>
        <item x="94"/>
        <item x="33"/>
        <item x="81"/>
        <item x="68"/>
        <item x="23"/>
        <item x="57"/>
        <item x="63"/>
        <item x="88"/>
        <item x="104"/>
        <item x="102"/>
        <item x="87"/>
        <item x="67"/>
        <item x="51"/>
        <item x="106"/>
        <item x="58"/>
        <item x="10"/>
        <item x="17"/>
        <item x="12"/>
        <item x="29"/>
        <item x="3"/>
        <item x="69"/>
        <item x="26"/>
        <item x="14"/>
        <item x="34"/>
        <item x="25"/>
        <item x="50"/>
        <item x="36"/>
        <item x="49"/>
        <item x="39"/>
        <item x="55"/>
        <item x="52"/>
        <item x="66"/>
        <item x="60"/>
        <item x="93"/>
        <item x="89"/>
        <item x="11"/>
        <item x="100"/>
        <item x="97"/>
        <item x="96"/>
        <item x="98"/>
        <item x="91"/>
        <item x="73"/>
        <item x="59"/>
        <item x="2"/>
        <item x="47"/>
        <item x="72"/>
        <item x="74"/>
        <item x="15"/>
        <item x="76"/>
        <item x="37"/>
        <item x="40"/>
        <item x="45"/>
        <item x="6"/>
        <item x="41"/>
        <item x="79"/>
        <item x="13"/>
        <item x="28"/>
        <item x="62"/>
        <item x="99"/>
        <item x="32"/>
        <item x="43"/>
        <item x="44"/>
        <item x="9"/>
        <item x="5"/>
        <item x="38"/>
        <item x="16"/>
        <item x="95"/>
        <item x="78"/>
        <item x="31"/>
        <item x="61"/>
        <item x="84"/>
        <item x="70"/>
        <item x="20"/>
        <item x="103"/>
        <item x="19"/>
        <item x="105"/>
        <item x="107"/>
        <item x="18"/>
        <item x="83"/>
        <item x="85"/>
        <item x="108"/>
        <item x="77"/>
        <item x="22"/>
        <item x="80"/>
      </items>
      <extLst>
        <ext xmlns:x14="http://schemas.microsoft.com/office/spreadsheetml/2009/9/main" uri="{2946ED86-A175-432a-8AC1-64E0C546D7DE}">
          <x14:pivotField fillDownLabels="1"/>
        </ext>
      </extLst>
    </pivotField>
    <pivotField axis="axisRow" compact="0" outline="0" showAll="0" defaultSubtotal="0">
      <items count="5">
        <item x="3"/>
        <item x="1"/>
        <item x="0"/>
        <item x="2"/>
        <item x="4"/>
      </items>
      <extLst>
        <ext xmlns:x14="http://schemas.microsoft.com/office/spreadsheetml/2009/9/main" uri="{2946ED86-A175-432a-8AC1-64E0C546D7DE}">
          <x14:pivotField fillDownLabels="1"/>
        </ext>
      </extLst>
    </pivotField>
    <pivotField axis="axisPage" compact="0" outline="0" showAll="0" defaultSubtotal="0">
      <items count="6">
        <item x="0"/>
        <item m="1" x="5"/>
        <item x="1"/>
        <item x="3"/>
        <item x="2"/>
        <item x="4"/>
      </items>
      <extLst>
        <ext xmlns:x14="http://schemas.microsoft.com/office/spreadsheetml/2009/9/main" uri="{2946ED86-A175-432a-8AC1-64E0C546D7DE}">
          <x14:pivotField fillDownLabels="1"/>
        </ext>
      </extLst>
    </pivotField>
    <pivotField axis="axisRow" compact="0" outline="0" showAll="0" defaultSubtotal="0">
      <items count="31">
        <item x="6"/>
        <item x="0"/>
        <item m="1" x="25"/>
        <item x="1"/>
        <item x="2"/>
        <item x="3"/>
        <item x="4"/>
        <item x="5"/>
        <item m="1" x="29"/>
        <item m="1" x="30"/>
        <item m="1" x="26"/>
        <item x="7"/>
        <item m="1" x="27"/>
        <item x="9"/>
        <item x="11"/>
        <item x="10"/>
        <item x="12"/>
        <item m="1" x="28"/>
        <item x="8"/>
        <item x="13"/>
        <item x="14"/>
        <item x="15"/>
        <item x="16"/>
        <item x="17"/>
        <item x="18"/>
        <item x="19"/>
        <item x="20"/>
        <item x="21"/>
        <item x="22"/>
        <item x="23"/>
        <item x="24"/>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s>
  <rowFields count="4">
    <field x="0"/>
    <field x="1"/>
    <field x="2"/>
    <field x="4"/>
  </rowFields>
  <rowItems count="1">
    <i>
      <x v="83"/>
      <x v="96"/>
      <x v="2"/>
      <x v="20"/>
    </i>
  </rowItems>
  <colItems count="1">
    <i/>
  </colItems>
  <pageFields count="1">
    <pageField fld="3" item="5" hier="-1"/>
  </pageFields>
  <formats count="9">
    <format dxfId="242">
      <pivotArea dataOnly="0" labelOnly="1" outline="0" fieldPosition="0">
        <references count="1">
          <reference field="3" count="1">
            <x v="1"/>
          </reference>
        </references>
      </pivotArea>
    </format>
    <format dxfId="241">
      <pivotArea type="all" dataOnly="0" outline="0" fieldPosition="0"/>
    </format>
    <format dxfId="240">
      <pivotArea field="4" type="button" dataOnly="0" labelOnly="1" outline="0" axis="axisRow" fieldPosition="3"/>
    </format>
    <format dxfId="239">
      <pivotArea type="all" dataOnly="0" outline="0" fieldPosition="0"/>
    </format>
    <format dxfId="238">
      <pivotArea field="4" type="button" dataOnly="0" labelOnly="1" outline="0" axis="axisRow" fieldPosition="3"/>
    </format>
    <format dxfId="237">
      <pivotArea field="2" type="button" dataOnly="0" labelOnly="1" outline="0" axis="axisRow" fieldPosition="2"/>
    </format>
    <format dxfId="236">
      <pivotArea type="all" dataOnly="0" outline="0" fieldPosition="0"/>
    </format>
    <format dxfId="235">
      <pivotArea field="4" type="button" dataOnly="0" labelOnly="1" outline="0" axis="axisRow" fieldPosition="3"/>
    </format>
    <format dxfId="234">
      <pivotArea field="2" type="button" dataOnly="0" labelOnly="1" outline="0" axis="axisRow" fieldPosition="2"/>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11.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12.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88"/>
  <sheetViews>
    <sheetView showGridLines="0" tabSelected="1" view="pageBreakPreview" zoomScale="70" zoomScaleNormal="70" zoomScaleSheetLayoutView="70" workbookViewId="0">
      <selection activeCell="P25" sqref="P25"/>
    </sheetView>
  </sheetViews>
  <sheetFormatPr baseColWidth="10" defaultColWidth="11.42578125" defaultRowHeight="15"/>
  <cols>
    <col min="1" max="1" width="3.85546875" customWidth="1"/>
    <col min="2" max="2" width="10.85546875" customWidth="1"/>
    <col min="3" max="12" width="15.140625" customWidth="1"/>
    <col min="13" max="13" width="10.85546875" customWidth="1"/>
  </cols>
  <sheetData>
    <row r="2" spans="2:13" ht="23.25" customHeight="1">
      <c r="B2" s="1"/>
      <c r="C2" s="11"/>
      <c r="D2" s="11"/>
      <c r="E2" s="11"/>
      <c r="F2" s="11"/>
      <c r="G2" s="11"/>
      <c r="H2" s="11"/>
      <c r="I2" s="11"/>
      <c r="J2" s="11"/>
      <c r="K2" s="11"/>
      <c r="L2" s="11"/>
      <c r="M2" s="12"/>
    </row>
    <row r="3" spans="2:13" ht="15" customHeight="1">
      <c r="B3" s="2"/>
      <c r="C3" s="13"/>
      <c r="D3" s="13"/>
      <c r="E3" s="13"/>
      <c r="F3" s="13"/>
      <c r="G3" s="13"/>
      <c r="H3" s="13"/>
      <c r="I3" s="13"/>
      <c r="J3" s="13"/>
      <c r="K3" s="13"/>
      <c r="L3" s="13"/>
      <c r="M3" s="14"/>
    </row>
    <row r="4" spans="2:13">
      <c r="B4" s="2"/>
      <c r="C4" s="13"/>
      <c r="D4" s="13"/>
      <c r="E4" s="13"/>
      <c r="F4" s="13"/>
      <c r="G4" s="13"/>
      <c r="H4" s="13"/>
      <c r="I4" s="13"/>
      <c r="J4" s="13"/>
      <c r="K4" s="13"/>
      <c r="L4" s="13"/>
      <c r="M4" s="14"/>
    </row>
    <row r="5" spans="2:13">
      <c r="B5" s="2"/>
      <c r="C5" s="13"/>
      <c r="D5" s="13"/>
      <c r="E5" s="13"/>
      <c r="F5" s="13"/>
      <c r="G5" s="13"/>
      <c r="H5" s="13"/>
      <c r="I5" s="13"/>
      <c r="J5" s="13"/>
      <c r="K5" s="13"/>
      <c r="L5" s="13"/>
      <c r="M5" s="14"/>
    </row>
    <row r="6" spans="2:13">
      <c r="B6" s="2"/>
      <c r="C6" s="13"/>
      <c r="D6" s="13"/>
      <c r="E6" s="13"/>
      <c r="F6" s="13"/>
      <c r="G6" s="13"/>
      <c r="H6" s="13"/>
      <c r="I6" s="13"/>
      <c r="J6" s="13"/>
      <c r="K6" s="13"/>
      <c r="L6" s="13"/>
      <c r="M6" s="14"/>
    </row>
    <row r="7" spans="2:13">
      <c r="B7" s="2"/>
      <c r="M7" s="6"/>
    </row>
    <row r="8" spans="2:13">
      <c r="B8" s="2"/>
      <c r="M8" s="6"/>
    </row>
    <row r="9" spans="2:13">
      <c r="B9" s="2"/>
      <c r="M9" s="6"/>
    </row>
    <row r="10" spans="2:13">
      <c r="B10" s="2"/>
      <c r="M10" s="6"/>
    </row>
    <row r="11" spans="2:13">
      <c r="B11" s="2"/>
      <c r="M11" s="6"/>
    </row>
    <row r="12" spans="2:13">
      <c r="B12" s="2"/>
      <c r="M12" s="6"/>
    </row>
    <row r="13" spans="2:13">
      <c r="B13" s="2"/>
      <c r="M13" s="6"/>
    </row>
    <row r="14" spans="2:13">
      <c r="B14" s="2"/>
      <c r="M14" s="6"/>
    </row>
    <row r="15" spans="2:13">
      <c r="B15" s="2"/>
      <c r="M15" s="6"/>
    </row>
    <row r="16" spans="2:13">
      <c r="B16" s="2"/>
      <c r="M16" s="6"/>
    </row>
    <row r="17" spans="2:13">
      <c r="B17" s="2"/>
      <c r="M17" s="6"/>
    </row>
    <row r="18" spans="2:13">
      <c r="B18" s="2"/>
      <c r="M18" s="6"/>
    </row>
    <row r="19" spans="2:13">
      <c r="B19" s="2"/>
      <c r="M19" s="6"/>
    </row>
    <row r="20" spans="2:13">
      <c r="B20" s="2"/>
      <c r="M20" s="6"/>
    </row>
    <row r="21" spans="2:13">
      <c r="B21" s="2"/>
      <c r="M21" s="6"/>
    </row>
    <row r="22" spans="2:13">
      <c r="B22" s="2"/>
      <c r="M22" s="6"/>
    </row>
    <row r="23" spans="2:13">
      <c r="B23" s="2"/>
      <c r="M23" s="6"/>
    </row>
    <row r="24" spans="2:13">
      <c r="B24" s="2"/>
      <c r="M24" s="6"/>
    </row>
    <row r="25" spans="2:13">
      <c r="B25" s="2"/>
      <c r="M25" s="6"/>
    </row>
    <row r="26" spans="2:13">
      <c r="B26" s="2"/>
      <c r="M26" s="6"/>
    </row>
    <row r="27" spans="2:13" ht="46.5">
      <c r="B27" s="147" t="s">
        <v>611</v>
      </c>
      <c r="C27" s="148"/>
      <c r="D27" s="148"/>
      <c r="E27" s="148"/>
      <c r="F27" s="148"/>
      <c r="G27" s="148"/>
      <c r="H27" s="148"/>
      <c r="I27" s="148"/>
      <c r="J27" s="148"/>
      <c r="K27" s="148"/>
      <c r="L27" s="148"/>
      <c r="M27" s="149"/>
    </row>
    <row r="28" spans="2:13" ht="46.5">
      <c r="B28" s="147" t="s">
        <v>1535</v>
      </c>
      <c r="C28" s="148"/>
      <c r="D28" s="148"/>
      <c r="E28" s="148"/>
      <c r="F28" s="148"/>
      <c r="G28" s="148"/>
      <c r="H28" s="148"/>
      <c r="I28" s="148"/>
      <c r="J28" s="148"/>
      <c r="K28" s="148"/>
      <c r="L28" s="148"/>
      <c r="M28" s="149"/>
    </row>
    <row r="29" spans="2:13">
      <c r="B29" s="2"/>
      <c r="M29" s="6"/>
    </row>
    <row r="30" spans="2:13">
      <c r="B30" s="2"/>
      <c r="M30" s="6"/>
    </row>
    <row r="31" spans="2:13">
      <c r="B31" s="2"/>
      <c r="M31" s="6"/>
    </row>
    <row r="32" spans="2:13">
      <c r="B32" s="2"/>
      <c r="M32" s="6"/>
    </row>
    <row r="33" spans="2:13">
      <c r="B33" s="2"/>
      <c r="M33" s="6"/>
    </row>
    <row r="34" spans="2:13">
      <c r="B34" s="2"/>
      <c r="M34" s="6"/>
    </row>
    <row r="35" spans="2:13">
      <c r="B35" s="2"/>
      <c r="M35" s="6"/>
    </row>
    <row r="36" spans="2:13">
      <c r="B36" s="2"/>
      <c r="M36" s="6"/>
    </row>
    <row r="37" spans="2:13">
      <c r="B37" s="2"/>
      <c r="M37" s="6"/>
    </row>
    <row r="38" spans="2:13">
      <c r="B38" s="2"/>
      <c r="M38" s="6"/>
    </row>
    <row r="39" spans="2:13">
      <c r="B39" s="2"/>
      <c r="M39" s="6"/>
    </row>
    <row r="40" spans="2:13">
      <c r="B40" s="2"/>
      <c r="M40" s="6"/>
    </row>
    <row r="41" spans="2:13">
      <c r="B41" s="2"/>
      <c r="M41" s="6"/>
    </row>
    <row r="42" spans="2:13">
      <c r="B42" s="2"/>
      <c r="M42" s="6"/>
    </row>
    <row r="43" spans="2:13">
      <c r="B43" s="2"/>
      <c r="M43" s="6"/>
    </row>
    <row r="44" spans="2:13">
      <c r="B44" s="2"/>
      <c r="M44" s="6"/>
    </row>
    <row r="45" spans="2:13">
      <c r="B45" s="2"/>
      <c r="M45" s="6"/>
    </row>
    <row r="46" spans="2:13">
      <c r="B46" s="2"/>
      <c r="M46" s="6"/>
    </row>
    <row r="47" spans="2:13">
      <c r="B47" s="2"/>
      <c r="M47" s="6"/>
    </row>
    <row r="48" spans="2:13">
      <c r="B48" s="2"/>
      <c r="M48" s="6"/>
    </row>
    <row r="49" spans="2:13">
      <c r="B49" s="2"/>
      <c r="M49" s="6"/>
    </row>
    <row r="50" spans="2:13">
      <c r="B50" s="2"/>
      <c r="M50" s="6"/>
    </row>
    <row r="51" spans="2:13">
      <c r="B51" s="2"/>
      <c r="C51" s="4" t="s">
        <v>1497</v>
      </c>
      <c r="D51" s="145"/>
      <c r="E51" s="145"/>
      <c r="F51" s="145"/>
      <c r="G51" s="145"/>
      <c r="H51" s="145"/>
      <c r="M51" s="6"/>
    </row>
    <row r="52" spans="2:13">
      <c r="B52" s="2"/>
      <c r="M52" s="6"/>
    </row>
    <row r="53" spans="2:13">
      <c r="B53" s="2"/>
      <c r="M53" s="6"/>
    </row>
    <row r="54" spans="2:13">
      <c r="B54" s="2"/>
      <c r="M54" s="6"/>
    </row>
    <row r="55" spans="2:13">
      <c r="B55" s="2"/>
      <c r="C55" s="152" t="s">
        <v>1496</v>
      </c>
      <c r="D55" s="152"/>
      <c r="E55" s="153"/>
      <c r="F55" s="153"/>
      <c r="G55" s="153"/>
      <c r="H55" s="153"/>
      <c r="M55" s="6"/>
    </row>
    <row r="56" spans="2:13">
      <c r="B56" s="2"/>
      <c r="M56" s="6"/>
    </row>
    <row r="57" spans="2:13">
      <c r="B57" s="2"/>
      <c r="M57" s="6"/>
    </row>
    <row r="58" spans="2:13" ht="15.75" customHeight="1">
      <c r="B58" s="2"/>
      <c r="M58" s="6"/>
    </row>
    <row r="59" spans="2:13">
      <c r="B59" s="2"/>
      <c r="C59" s="150" t="s">
        <v>1495</v>
      </c>
      <c r="D59" s="150"/>
      <c r="E59" s="151"/>
      <c r="F59" s="151"/>
      <c r="G59" s="151"/>
      <c r="H59" s="151"/>
      <c r="M59" s="6"/>
    </row>
    <row r="60" spans="2:13">
      <c r="B60" s="2"/>
      <c r="M60" s="6"/>
    </row>
    <row r="61" spans="2:13">
      <c r="B61" s="2"/>
      <c r="M61" s="6"/>
    </row>
    <row r="62" spans="2:13">
      <c r="B62" s="2"/>
      <c r="M62" s="6"/>
    </row>
    <row r="63" spans="2:13">
      <c r="B63" s="2"/>
      <c r="C63" s="22" t="s">
        <v>1494</v>
      </c>
      <c r="D63" s="146"/>
      <c r="E63" s="146"/>
      <c r="F63" s="146"/>
      <c r="G63" s="146"/>
      <c r="H63" s="146"/>
      <c r="M63" s="6"/>
    </row>
    <row r="64" spans="2:13">
      <c r="B64" s="2"/>
      <c r="M64" s="6"/>
    </row>
    <row r="65" spans="2:13">
      <c r="B65" s="2"/>
      <c r="M65" s="6"/>
    </row>
    <row r="66" spans="2:13">
      <c r="B66" s="2"/>
      <c r="M66" s="6"/>
    </row>
    <row r="67" spans="2:13">
      <c r="B67" s="2"/>
      <c r="C67" s="144" t="s">
        <v>612</v>
      </c>
      <c r="D67" s="144"/>
      <c r="E67" s="144"/>
      <c r="F67" s="151"/>
      <c r="G67" s="151"/>
      <c r="H67" s="151"/>
      <c r="M67" s="6"/>
    </row>
    <row r="68" spans="2:13">
      <c r="B68" s="2"/>
      <c r="M68" s="6"/>
    </row>
    <row r="69" spans="2:13">
      <c r="B69" s="2"/>
      <c r="M69" s="6"/>
    </row>
    <row r="70" spans="2:13">
      <c r="B70" s="2"/>
      <c r="M70" s="6"/>
    </row>
    <row r="71" spans="2:13">
      <c r="B71" s="2"/>
      <c r="C71" s="144" t="s">
        <v>613</v>
      </c>
      <c r="D71" s="144"/>
      <c r="E71" s="144"/>
      <c r="F71" s="146"/>
      <c r="G71" s="146"/>
      <c r="H71" s="146"/>
      <c r="J71" s="4" t="s">
        <v>614</v>
      </c>
      <c r="K71" s="4"/>
      <c r="L71" s="4"/>
      <c r="M71" s="6"/>
    </row>
    <row r="72" spans="2:13">
      <c r="B72" s="2"/>
      <c r="C72" s="15"/>
      <c r="M72" s="6"/>
    </row>
    <row r="73" spans="2:13">
      <c r="B73" s="2"/>
      <c r="M73" s="6"/>
    </row>
    <row r="74" spans="2:13">
      <c r="B74" s="2"/>
      <c r="M74" s="6"/>
    </row>
    <row r="75" spans="2:13">
      <c r="B75" s="2"/>
      <c r="C75" s="144" t="s">
        <v>1498</v>
      </c>
      <c r="D75" s="144"/>
      <c r="E75" s="144"/>
      <c r="F75" s="146"/>
      <c r="G75" s="146"/>
      <c r="H75" s="146"/>
      <c r="J75" s="4" t="s">
        <v>614</v>
      </c>
      <c r="K75" s="4"/>
      <c r="L75" s="4"/>
      <c r="M75" s="6"/>
    </row>
    <row r="76" spans="2:13">
      <c r="B76" s="2"/>
      <c r="M76" s="6"/>
    </row>
    <row r="77" spans="2:13">
      <c r="B77" s="2"/>
      <c r="M77" s="6"/>
    </row>
    <row r="78" spans="2:13">
      <c r="B78" s="2"/>
      <c r="M78" s="6"/>
    </row>
    <row r="79" spans="2:13">
      <c r="B79" s="2"/>
      <c r="C79" s="144" t="s">
        <v>1499</v>
      </c>
      <c r="D79" s="144"/>
      <c r="E79" s="144"/>
      <c r="F79" s="146"/>
      <c r="G79" s="146"/>
      <c r="H79" s="146"/>
      <c r="J79" s="4" t="s">
        <v>614</v>
      </c>
      <c r="K79" s="4"/>
      <c r="L79" s="4"/>
      <c r="M79" s="6"/>
    </row>
    <row r="80" spans="2:13">
      <c r="B80" s="2"/>
      <c r="M80" s="6"/>
    </row>
    <row r="81" spans="2:13">
      <c r="B81" s="2"/>
      <c r="M81" s="6"/>
    </row>
    <row r="82" spans="2:13">
      <c r="B82" s="2"/>
      <c r="M82" s="6"/>
    </row>
    <row r="83" spans="2:13">
      <c r="B83" s="2"/>
      <c r="C83" s="144" t="s">
        <v>615</v>
      </c>
      <c r="D83" s="144"/>
      <c r="E83" s="144"/>
      <c r="F83" s="146"/>
      <c r="G83" s="146"/>
      <c r="H83" s="146"/>
      <c r="J83" s="4" t="s">
        <v>614</v>
      </c>
      <c r="K83" s="4"/>
      <c r="L83" s="4"/>
      <c r="M83" s="6"/>
    </row>
    <row r="84" spans="2:13">
      <c r="B84" s="2"/>
      <c r="M84" s="6"/>
    </row>
    <row r="85" spans="2:13">
      <c r="B85" s="2"/>
      <c r="M85" s="6"/>
    </row>
    <row r="86" spans="2:13">
      <c r="B86" s="2"/>
      <c r="M86" s="6"/>
    </row>
    <row r="87" spans="2:13">
      <c r="B87" s="2"/>
      <c r="M87" s="6"/>
    </row>
    <row r="88" spans="2:13">
      <c r="B88" s="3"/>
      <c r="C88" s="4"/>
      <c r="D88" s="4"/>
      <c r="E88" s="4"/>
      <c r="F88" s="4"/>
      <c r="G88" s="4"/>
      <c r="H88" s="4"/>
      <c r="I88" s="4"/>
      <c r="J88" s="4"/>
      <c r="K88" s="4"/>
      <c r="L88" s="4"/>
      <c r="M88" s="5"/>
    </row>
  </sheetData>
  <sheetProtection algorithmName="SHA-512" hashValue="Z57Wefy7XSDjfm4DFJH5Y8MbqYFYtoKmDqCn394w5nAubdXlTygxWWyilGofX61abe2B/tBZKa7JtWStUufejA==" saltValue="eA2EbQv5yWQWSbuSMlE/mg==" spinCount="100000" sheet="1" objects="1" scenarios="1"/>
  <mergeCells count="18">
    <mergeCell ref="B27:M27"/>
    <mergeCell ref="B28:M28"/>
    <mergeCell ref="C59:D59"/>
    <mergeCell ref="E59:H59"/>
    <mergeCell ref="F67:H67"/>
    <mergeCell ref="C55:D55"/>
    <mergeCell ref="D63:H63"/>
    <mergeCell ref="E55:H55"/>
    <mergeCell ref="C67:E67"/>
    <mergeCell ref="C71:E71"/>
    <mergeCell ref="C75:E75"/>
    <mergeCell ref="C79:E79"/>
    <mergeCell ref="C83:E83"/>
    <mergeCell ref="D51:H51"/>
    <mergeCell ref="F71:H71"/>
    <mergeCell ref="F75:H75"/>
    <mergeCell ref="F79:H79"/>
    <mergeCell ref="F83:H83"/>
  </mergeCells>
  <pageMargins left="0.51181102362204722" right="0.51181102362204722" top="0.51181102362204722" bottom="0.51181102362204722" header="0.31496062992125984" footer="0.31496062992125984"/>
  <pageSetup scale="54" orientation="portrait" r:id="rId1"/>
  <headerFooter>
    <oddFooter>&amp;L&amp;F&amp;C&amp;D &amp;T&amp;RPágina &amp;P of &amp;N</oddFooter>
  </headerFooter>
  <colBreaks count="1" manualBreakCount="1">
    <brk id="13" max="55"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21086-9C18-4EE2-9897-4CDB3896644A}">
  <sheetPr>
    <tabColor rgb="FFFF0000"/>
  </sheetPr>
  <dimension ref="B1:G93"/>
  <sheetViews>
    <sheetView workbookViewId="0">
      <selection activeCell="E7" sqref="E7"/>
    </sheetView>
  </sheetViews>
  <sheetFormatPr baseColWidth="10" defaultColWidth="11.42578125" defaultRowHeight="15"/>
  <cols>
    <col min="1" max="1" width="11.42578125" style="84"/>
    <col min="2" max="2" width="16.140625" style="84" customWidth="1"/>
    <col min="3" max="3" width="94.42578125" style="86" customWidth="1"/>
    <col min="4" max="4" width="12.140625" style="84" customWidth="1"/>
    <col min="5" max="5" width="16.140625" style="84" bestFit="1" customWidth="1"/>
    <col min="6" max="7" width="3.85546875" style="84" customWidth="1"/>
    <col min="8" max="16384" width="11.42578125" style="84"/>
  </cols>
  <sheetData>
    <row r="1" spans="2:7">
      <c r="B1" s="81" t="s">
        <v>404</v>
      </c>
      <c r="C1" s="82" t="s">
        <v>1516</v>
      </c>
      <c r="F1" s="84">
        <v>0</v>
      </c>
      <c r="G1" s="84">
        <v>0</v>
      </c>
    </row>
    <row r="3" spans="2:7">
      <c r="B3" s="81" t="s">
        <v>745</v>
      </c>
      <c r="C3" s="81" t="s">
        <v>45</v>
      </c>
      <c r="D3" s="81" t="s">
        <v>1</v>
      </c>
      <c r="E3" s="81" t="s">
        <v>405</v>
      </c>
      <c r="F3"/>
    </row>
    <row r="4" spans="2:7">
      <c r="B4" s="82" t="s">
        <v>680</v>
      </c>
      <c r="C4" s="82" t="s">
        <v>49</v>
      </c>
      <c r="D4" s="82" t="s">
        <v>3</v>
      </c>
      <c r="E4" s="82" t="s">
        <v>1521</v>
      </c>
      <c r="F4"/>
    </row>
    <row r="5" spans="2:7">
      <c r="B5" s="82" t="s">
        <v>692</v>
      </c>
      <c r="C5" s="82" t="s">
        <v>988</v>
      </c>
      <c r="D5" s="82" t="s">
        <v>3</v>
      </c>
      <c r="E5" s="82" t="s">
        <v>1521</v>
      </c>
      <c r="F5"/>
    </row>
    <row r="6" spans="2:7">
      <c r="B6" s="82" t="s">
        <v>729</v>
      </c>
      <c r="C6" s="82" t="s">
        <v>995</v>
      </c>
      <c r="D6" s="82" t="s">
        <v>911</v>
      </c>
      <c r="E6" s="82" t="s">
        <v>1521</v>
      </c>
    </row>
    <row r="7" spans="2:7">
      <c r="B7" s="82" t="s">
        <v>732</v>
      </c>
      <c r="C7" s="82" t="s">
        <v>998</v>
      </c>
      <c r="D7" s="82" t="s">
        <v>911</v>
      </c>
      <c r="E7" s="82" t="s">
        <v>1521</v>
      </c>
    </row>
    <row r="8" spans="2:7">
      <c r="B8" s="82" t="s">
        <v>759</v>
      </c>
      <c r="C8" s="82" t="s">
        <v>149</v>
      </c>
      <c r="D8" s="82" t="s">
        <v>911</v>
      </c>
      <c r="E8" s="82" t="s">
        <v>1521</v>
      </c>
    </row>
    <row r="9" spans="2:7">
      <c r="B9"/>
      <c r="C9"/>
      <c r="D9"/>
      <c r="E9"/>
    </row>
    <row r="10" spans="2:7">
      <c r="B10"/>
      <c r="C10"/>
      <c r="D10"/>
      <c r="E10"/>
    </row>
    <row r="11" spans="2:7">
      <c r="B11"/>
      <c r="C11"/>
      <c r="D11"/>
      <c r="E11"/>
    </row>
    <row r="12" spans="2:7">
      <c r="B12"/>
      <c r="C12"/>
      <c r="D12"/>
      <c r="E12"/>
    </row>
    <row r="13" spans="2:7">
      <c r="B13"/>
      <c r="C13"/>
      <c r="D13"/>
      <c r="E13"/>
    </row>
    <row r="14" spans="2:7">
      <c r="B14"/>
      <c r="C14"/>
      <c r="D14"/>
      <c r="E14"/>
    </row>
    <row r="15" spans="2:7">
      <c r="B15"/>
      <c r="C15"/>
      <c r="D15"/>
      <c r="E15"/>
    </row>
    <row r="16" spans="2:7">
      <c r="B16"/>
      <c r="C16"/>
      <c r="D16"/>
      <c r="E16"/>
    </row>
    <row r="17" spans="2:5">
      <c r="B17"/>
      <c r="C17"/>
      <c r="D17"/>
      <c r="E17"/>
    </row>
    <row r="18" spans="2:5">
      <c r="B18"/>
      <c r="C18"/>
      <c r="D18"/>
      <c r="E18"/>
    </row>
    <row r="19" spans="2:5">
      <c r="B19"/>
      <c r="C19"/>
      <c r="D19"/>
      <c r="E19"/>
    </row>
    <row r="20" spans="2:5">
      <c r="B20"/>
      <c r="C20"/>
      <c r="D20"/>
      <c r="E20"/>
    </row>
    <row r="21" spans="2:5">
      <c r="B21"/>
      <c r="C21"/>
      <c r="D21"/>
      <c r="E21"/>
    </row>
    <row r="22" spans="2:5">
      <c r="B22"/>
      <c r="C22"/>
      <c r="D22"/>
      <c r="E22"/>
    </row>
    <row r="23" spans="2:5">
      <c r="B23"/>
      <c r="C23"/>
      <c r="D23"/>
      <c r="E23"/>
    </row>
    <row r="24" spans="2:5">
      <c r="B24"/>
      <c r="C24"/>
      <c r="D24"/>
      <c r="E24"/>
    </row>
    <row r="25" spans="2:5">
      <c r="B25"/>
      <c r="C25"/>
      <c r="D25"/>
      <c r="E25"/>
    </row>
    <row r="26" spans="2:5">
      <c r="B26"/>
      <c r="C26"/>
      <c r="D26"/>
      <c r="E26"/>
    </row>
    <row r="27" spans="2:5">
      <c r="B27"/>
      <c r="C27"/>
      <c r="D27"/>
      <c r="E27"/>
    </row>
    <row r="28" spans="2:5">
      <c r="B28"/>
      <c r="C28"/>
      <c r="D28"/>
      <c r="E28"/>
    </row>
    <row r="29" spans="2:5">
      <c r="B29"/>
      <c r="C29"/>
      <c r="D29"/>
      <c r="E29"/>
    </row>
    <row r="30" spans="2:5">
      <c r="B30"/>
      <c r="C30"/>
      <c r="D30"/>
      <c r="E30"/>
    </row>
    <row r="31" spans="2:5">
      <c r="B31"/>
      <c r="C31"/>
      <c r="D31"/>
      <c r="E31"/>
    </row>
    <row r="32" spans="2:5">
      <c r="B32"/>
      <c r="C32"/>
      <c r="D32"/>
      <c r="E32"/>
    </row>
    <row r="33" spans="2:5">
      <c r="B33"/>
      <c r="C33"/>
      <c r="D33"/>
      <c r="E33"/>
    </row>
    <row r="34" spans="2:5">
      <c r="B34"/>
      <c r="C34"/>
      <c r="D34"/>
      <c r="E34"/>
    </row>
    <row r="35" spans="2:5">
      <c r="B35"/>
      <c r="C35"/>
      <c r="D35"/>
      <c r="E35"/>
    </row>
    <row r="36" spans="2:5">
      <c r="B36"/>
      <c r="C36"/>
      <c r="D36"/>
      <c r="E36"/>
    </row>
    <row r="37" spans="2:5">
      <c r="B37"/>
      <c r="C37"/>
      <c r="D37"/>
      <c r="E37"/>
    </row>
    <row r="38" spans="2:5">
      <c r="B38"/>
      <c r="C38"/>
      <c r="D38"/>
      <c r="E38"/>
    </row>
    <row r="39" spans="2:5">
      <c r="B39"/>
      <c r="C39"/>
      <c r="D39"/>
      <c r="E39"/>
    </row>
    <row r="40" spans="2:5">
      <c r="B40"/>
      <c r="C40"/>
      <c r="D40"/>
      <c r="E40"/>
    </row>
    <row r="41" spans="2:5">
      <c r="B41"/>
      <c r="C41"/>
      <c r="D41"/>
      <c r="E41"/>
    </row>
    <row r="42" spans="2:5">
      <c r="B42"/>
      <c r="C42"/>
      <c r="D42"/>
      <c r="E42"/>
    </row>
    <row r="43" spans="2:5">
      <c r="B43"/>
      <c r="C43"/>
      <c r="D43"/>
      <c r="E43"/>
    </row>
    <row r="44" spans="2:5">
      <c r="B44"/>
      <c r="C44"/>
      <c r="D44"/>
      <c r="E44"/>
    </row>
    <row r="45" spans="2:5">
      <c r="B45"/>
      <c r="C45"/>
      <c r="D45"/>
      <c r="E45"/>
    </row>
    <row r="46" spans="2:5">
      <c r="B46"/>
      <c r="C46"/>
      <c r="D46"/>
      <c r="E46"/>
    </row>
    <row r="47" spans="2:5">
      <c r="B47"/>
      <c r="C47"/>
      <c r="D47"/>
      <c r="E47"/>
    </row>
    <row r="48" spans="2:5">
      <c r="B48"/>
      <c r="C48"/>
      <c r="D48"/>
      <c r="E48"/>
    </row>
    <row r="49" spans="2:5">
      <c r="B49"/>
      <c r="C49"/>
      <c r="D49"/>
      <c r="E49"/>
    </row>
    <row r="50" spans="2:5">
      <c r="B50"/>
      <c r="C50"/>
      <c r="D50"/>
      <c r="E50"/>
    </row>
    <row r="51" spans="2:5">
      <c r="B51"/>
      <c r="C51"/>
      <c r="D51"/>
      <c r="E51"/>
    </row>
    <row r="52" spans="2:5">
      <c r="B52"/>
      <c r="C52"/>
      <c r="D52"/>
      <c r="E52"/>
    </row>
    <row r="53" spans="2:5">
      <c r="B53"/>
      <c r="C53"/>
      <c r="D53"/>
      <c r="E53"/>
    </row>
    <row r="54" spans="2:5">
      <c r="B54"/>
      <c r="C54"/>
      <c r="D54"/>
      <c r="E54"/>
    </row>
    <row r="55" spans="2:5">
      <c r="B55"/>
      <c r="C55"/>
      <c r="D55"/>
      <c r="E55"/>
    </row>
    <row r="56" spans="2:5">
      <c r="B56"/>
      <c r="C56"/>
      <c r="D56"/>
      <c r="E56"/>
    </row>
    <row r="57" spans="2:5">
      <c r="B57"/>
      <c r="C57"/>
      <c r="D57"/>
      <c r="E57"/>
    </row>
    <row r="58" spans="2:5">
      <c r="B58"/>
      <c r="C58"/>
      <c r="D58"/>
      <c r="E58"/>
    </row>
    <row r="59" spans="2:5">
      <c r="B59"/>
      <c r="C59"/>
      <c r="D59"/>
      <c r="E59"/>
    </row>
    <row r="60" spans="2:5">
      <c r="B60"/>
      <c r="C60"/>
      <c r="D60"/>
      <c r="E60"/>
    </row>
    <row r="61" spans="2:5">
      <c r="B61"/>
      <c r="C61"/>
      <c r="D61"/>
      <c r="E61"/>
    </row>
    <row r="62" spans="2:5">
      <c r="B62"/>
      <c r="C62"/>
      <c r="D62"/>
      <c r="E62"/>
    </row>
    <row r="63" spans="2:5">
      <c r="B63"/>
      <c r="C63"/>
      <c r="D63"/>
      <c r="E63"/>
    </row>
    <row r="64" spans="2:5">
      <c r="B64"/>
      <c r="C64"/>
      <c r="D64"/>
      <c r="E64"/>
    </row>
    <row r="65" spans="2:5">
      <c r="B65"/>
      <c r="C65"/>
      <c r="D65"/>
      <c r="E65"/>
    </row>
    <row r="66" spans="2:5">
      <c r="B66"/>
      <c r="C66"/>
      <c r="D66"/>
      <c r="E66"/>
    </row>
    <row r="67" spans="2:5">
      <c r="B67"/>
      <c r="C67"/>
      <c r="D67"/>
      <c r="E67"/>
    </row>
    <row r="68" spans="2:5">
      <c r="B68"/>
      <c r="C68"/>
      <c r="D68"/>
      <c r="E68"/>
    </row>
    <row r="69" spans="2:5">
      <c r="B69"/>
      <c r="C69"/>
      <c r="D69"/>
      <c r="E69"/>
    </row>
    <row r="70" spans="2:5">
      <c r="B70"/>
      <c r="C70"/>
      <c r="D70"/>
      <c r="E70"/>
    </row>
    <row r="71" spans="2:5">
      <c r="B71"/>
      <c r="C71"/>
      <c r="D71"/>
      <c r="E71"/>
    </row>
    <row r="72" spans="2:5">
      <c r="B72"/>
      <c r="C72"/>
      <c r="D72"/>
      <c r="E72"/>
    </row>
    <row r="73" spans="2:5">
      <c r="B73"/>
      <c r="C73"/>
      <c r="D73"/>
      <c r="E73"/>
    </row>
    <row r="74" spans="2:5">
      <c r="B74"/>
      <c r="C74"/>
      <c r="D74"/>
      <c r="E74"/>
    </row>
    <row r="75" spans="2:5">
      <c r="B75"/>
      <c r="C75"/>
      <c r="D75"/>
      <c r="E75"/>
    </row>
    <row r="76" spans="2:5">
      <c r="B76"/>
      <c r="C76"/>
      <c r="D76"/>
      <c r="E76"/>
    </row>
    <row r="77" spans="2:5">
      <c r="B77"/>
      <c r="C77"/>
      <c r="D77"/>
      <c r="E77"/>
    </row>
    <row r="78" spans="2:5">
      <c r="B78"/>
      <c r="C78"/>
      <c r="D78"/>
      <c r="E78"/>
    </row>
    <row r="79" spans="2:5">
      <c r="B79"/>
      <c r="C79"/>
      <c r="D79"/>
      <c r="E79"/>
    </row>
    <row r="80" spans="2:5">
      <c r="B80"/>
      <c r="C80"/>
      <c r="D80"/>
      <c r="E80"/>
    </row>
    <row r="81" spans="2:5">
      <c r="B81"/>
      <c r="C81"/>
      <c r="D81"/>
      <c r="E81"/>
    </row>
    <row r="82" spans="2:5">
      <c r="B82"/>
      <c r="C82"/>
      <c r="D82"/>
      <c r="E82"/>
    </row>
    <row r="83" spans="2:5">
      <c r="B83"/>
      <c r="C83"/>
      <c r="D83"/>
      <c r="E83"/>
    </row>
    <row r="84" spans="2:5">
      <c r="B84"/>
      <c r="C84"/>
      <c r="D84"/>
      <c r="E84"/>
    </row>
    <row r="85" spans="2:5">
      <c r="B85"/>
      <c r="C85"/>
      <c r="D85"/>
      <c r="E85"/>
    </row>
    <row r="86" spans="2:5">
      <c r="B86"/>
      <c r="C86"/>
      <c r="D86"/>
      <c r="E86"/>
    </row>
    <row r="87" spans="2:5">
      <c r="B87"/>
      <c r="C87"/>
      <c r="D87"/>
      <c r="E87"/>
    </row>
    <row r="88" spans="2:5">
      <c r="B88"/>
      <c r="C88"/>
      <c r="D88"/>
      <c r="E88"/>
    </row>
    <row r="89" spans="2:5">
      <c r="B89"/>
      <c r="C89"/>
      <c r="D89"/>
      <c r="E89"/>
    </row>
    <row r="90" spans="2:5">
      <c r="B90"/>
      <c r="C90"/>
      <c r="D90"/>
      <c r="E90"/>
    </row>
    <row r="91" spans="2:5">
      <c r="B91"/>
      <c r="C91"/>
      <c r="D91"/>
      <c r="E91"/>
    </row>
    <row r="92" spans="2:5">
      <c r="B92"/>
      <c r="C92"/>
      <c r="D92"/>
      <c r="E92"/>
    </row>
    <row r="93" spans="2:5">
      <c r="B93"/>
      <c r="C93"/>
      <c r="D93"/>
      <c r="E93"/>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1C654-F863-4B45-89ED-A39C1FDB70F0}">
  <sheetPr>
    <tabColor rgb="FFFF0000"/>
  </sheetPr>
  <dimension ref="B1:G115"/>
  <sheetViews>
    <sheetView workbookViewId="0">
      <selection activeCell="E7" sqref="E7"/>
    </sheetView>
  </sheetViews>
  <sheetFormatPr baseColWidth="10" defaultColWidth="11.42578125" defaultRowHeight="15"/>
  <cols>
    <col min="1" max="1" width="11.42578125" style="86"/>
    <col min="2" max="2" width="16.140625" style="86" customWidth="1"/>
    <col min="3" max="3" width="93.140625" style="86" customWidth="1"/>
    <col min="4" max="4" width="12.85546875" style="86" customWidth="1"/>
    <col min="5" max="5" width="20.140625" style="86" bestFit="1" customWidth="1"/>
    <col min="6" max="6" width="3.85546875" style="86" customWidth="1"/>
    <col min="7" max="7" width="3.5703125" style="86" customWidth="1"/>
    <col min="8" max="16384" width="11.42578125" style="86"/>
  </cols>
  <sheetData>
    <row r="1" spans="2:7">
      <c r="B1" s="85" t="s">
        <v>404</v>
      </c>
      <c r="C1" s="83" t="s">
        <v>1516</v>
      </c>
      <c r="F1" s="86">
        <v>1</v>
      </c>
      <c r="G1" s="84">
        <v>0</v>
      </c>
    </row>
    <row r="3" spans="2:7">
      <c r="B3" s="85" t="s">
        <v>767</v>
      </c>
      <c r="C3" s="85" t="s">
        <v>1337</v>
      </c>
      <c r="D3" s="85" t="s">
        <v>1</v>
      </c>
      <c r="E3" s="85" t="s">
        <v>405</v>
      </c>
      <c r="F3"/>
    </row>
    <row r="4" spans="2:7" ht="30">
      <c r="B4" s="83" t="s">
        <v>1370</v>
      </c>
      <c r="C4" s="83" t="s">
        <v>1024</v>
      </c>
      <c r="D4" s="83" t="s">
        <v>911</v>
      </c>
      <c r="E4" s="83" t="s">
        <v>1531</v>
      </c>
      <c r="F4"/>
    </row>
    <row r="5" spans="2:7">
      <c r="B5"/>
      <c r="C5"/>
      <c r="D5"/>
      <c r="E5"/>
      <c r="F5"/>
    </row>
    <row r="6" spans="2:7">
      <c r="B6"/>
      <c r="C6"/>
      <c r="D6"/>
      <c r="E6"/>
      <c r="F6"/>
    </row>
    <row r="7" spans="2:7">
      <c r="B7"/>
      <c r="C7"/>
      <c r="D7"/>
      <c r="E7"/>
      <c r="F7"/>
    </row>
    <row r="8" spans="2:7">
      <c r="B8"/>
      <c r="C8"/>
      <c r="D8"/>
      <c r="E8"/>
      <c r="F8"/>
    </row>
    <row r="9" spans="2:7">
      <c r="B9"/>
      <c r="C9"/>
      <c r="D9"/>
      <c r="E9"/>
      <c r="F9"/>
    </row>
    <row r="10" spans="2:7">
      <c r="B10"/>
      <c r="C10"/>
      <c r="D10"/>
      <c r="E10"/>
      <c r="F10"/>
    </row>
    <row r="11" spans="2:7">
      <c r="B11"/>
      <c r="C11"/>
      <c r="D11"/>
      <c r="E11"/>
      <c r="F11"/>
    </row>
    <row r="12" spans="2:7">
      <c r="B12"/>
      <c r="C12"/>
      <c r="D12"/>
      <c r="E12"/>
    </row>
    <row r="13" spans="2:7">
      <c r="B13"/>
      <c r="C13"/>
      <c r="D13"/>
      <c r="E13"/>
    </row>
    <row r="14" spans="2:7">
      <c r="B14"/>
      <c r="C14"/>
      <c r="D14"/>
      <c r="E14"/>
    </row>
    <row r="15" spans="2:7">
      <c r="B15"/>
      <c r="C15"/>
      <c r="D15"/>
      <c r="E15"/>
    </row>
    <row r="16" spans="2:7">
      <c r="B16"/>
      <c r="C16"/>
      <c r="D16"/>
      <c r="E16"/>
    </row>
    <row r="17" spans="2:5">
      <c r="B17"/>
      <c r="C17"/>
      <c r="D17"/>
      <c r="E17"/>
    </row>
    <row r="18" spans="2:5">
      <c r="B18"/>
      <c r="C18"/>
      <c r="D18"/>
      <c r="E18"/>
    </row>
    <row r="19" spans="2:5">
      <c r="B19"/>
      <c r="C19"/>
      <c r="D19"/>
      <c r="E19"/>
    </row>
    <row r="20" spans="2:5">
      <c r="B20"/>
      <c r="C20"/>
      <c r="D20"/>
      <c r="E20"/>
    </row>
    <row r="21" spans="2:5">
      <c r="B21"/>
      <c r="C21"/>
      <c r="D21"/>
      <c r="E21"/>
    </row>
    <row r="22" spans="2:5">
      <c r="B22"/>
      <c r="C22"/>
      <c r="D22"/>
      <c r="E22"/>
    </row>
    <row r="23" spans="2:5">
      <c r="B23"/>
      <c r="C23"/>
      <c r="D23"/>
      <c r="E23"/>
    </row>
    <row r="24" spans="2:5">
      <c r="B24"/>
      <c r="C24"/>
      <c r="D24"/>
      <c r="E24"/>
    </row>
    <row r="25" spans="2:5">
      <c r="B25"/>
      <c r="C25"/>
      <c r="D25"/>
      <c r="E25"/>
    </row>
    <row r="26" spans="2:5">
      <c r="B26"/>
      <c r="C26"/>
      <c r="D26"/>
      <c r="E26"/>
    </row>
    <row r="27" spans="2:5">
      <c r="B27"/>
      <c r="C27"/>
      <c r="D27"/>
      <c r="E27"/>
    </row>
    <row r="28" spans="2:5">
      <c r="B28"/>
      <c r="C28"/>
      <c r="D28"/>
      <c r="E28"/>
    </row>
    <row r="29" spans="2:5">
      <c r="B29"/>
      <c r="C29"/>
      <c r="D29"/>
      <c r="E29"/>
    </row>
    <row r="30" spans="2:5">
      <c r="B30"/>
      <c r="C30"/>
      <c r="D30"/>
      <c r="E30"/>
    </row>
    <row r="31" spans="2:5">
      <c r="B31"/>
      <c r="C31"/>
      <c r="D31"/>
      <c r="E31"/>
    </row>
    <row r="32" spans="2:5">
      <c r="B32"/>
      <c r="C32"/>
      <c r="D32"/>
      <c r="E32"/>
    </row>
    <row r="33" spans="2:5">
      <c r="B33"/>
      <c r="C33"/>
      <c r="D33"/>
      <c r="E33"/>
    </row>
    <row r="34" spans="2:5">
      <c r="B34"/>
      <c r="C34"/>
      <c r="D34"/>
      <c r="E34"/>
    </row>
    <row r="35" spans="2:5">
      <c r="B35"/>
      <c r="C35"/>
      <c r="D35"/>
      <c r="E35"/>
    </row>
    <row r="36" spans="2:5">
      <c r="B36"/>
      <c r="C36"/>
      <c r="D36"/>
      <c r="E36"/>
    </row>
    <row r="37" spans="2:5">
      <c r="B37"/>
      <c r="C37"/>
      <c r="D37"/>
      <c r="E37"/>
    </row>
    <row r="38" spans="2:5">
      <c r="B38"/>
      <c r="C38"/>
      <c r="D38"/>
      <c r="E38"/>
    </row>
    <row r="39" spans="2:5">
      <c r="B39"/>
      <c r="C39"/>
      <c r="D39"/>
      <c r="E39"/>
    </row>
    <row r="40" spans="2:5">
      <c r="B40"/>
      <c r="C40"/>
      <c r="D40"/>
      <c r="E40"/>
    </row>
    <row r="41" spans="2:5">
      <c r="B41"/>
      <c r="C41"/>
      <c r="D41"/>
      <c r="E41"/>
    </row>
    <row r="42" spans="2:5">
      <c r="B42"/>
      <c r="C42"/>
      <c r="D42"/>
      <c r="E42"/>
    </row>
    <row r="43" spans="2:5">
      <c r="B43"/>
      <c r="C43"/>
      <c r="D43"/>
      <c r="E43"/>
    </row>
    <row r="44" spans="2:5">
      <c r="B44"/>
      <c r="C44"/>
      <c r="D44"/>
      <c r="E44"/>
    </row>
    <row r="45" spans="2:5">
      <c r="B45"/>
      <c r="C45"/>
      <c r="D45"/>
      <c r="E45"/>
    </row>
    <row r="46" spans="2:5">
      <c r="B46"/>
      <c r="C46"/>
      <c r="D46"/>
      <c r="E46"/>
    </row>
    <row r="47" spans="2:5">
      <c r="B47"/>
      <c r="C47"/>
      <c r="D47"/>
      <c r="E47"/>
    </row>
    <row r="48" spans="2:5">
      <c r="B48"/>
      <c r="C48"/>
      <c r="D48"/>
      <c r="E48"/>
    </row>
    <row r="49" spans="2:5">
      <c r="B49"/>
      <c r="C49"/>
      <c r="D49"/>
      <c r="E49"/>
    </row>
    <row r="50" spans="2:5">
      <c r="B50"/>
      <c r="C50"/>
      <c r="D50"/>
      <c r="E50"/>
    </row>
    <row r="51" spans="2:5">
      <c r="B51"/>
      <c r="C51"/>
      <c r="D51"/>
      <c r="E51"/>
    </row>
    <row r="52" spans="2:5">
      <c r="B52"/>
      <c r="C52"/>
      <c r="D52"/>
      <c r="E52"/>
    </row>
    <row r="53" spans="2:5">
      <c r="B53"/>
      <c r="C53"/>
      <c r="D53"/>
      <c r="E53"/>
    </row>
    <row r="54" spans="2:5">
      <c r="B54"/>
      <c r="C54"/>
      <c r="D54"/>
      <c r="E54"/>
    </row>
    <row r="55" spans="2:5">
      <c r="B55"/>
      <c r="C55"/>
      <c r="D55"/>
      <c r="E55"/>
    </row>
    <row r="56" spans="2:5">
      <c r="B56"/>
      <c r="C56"/>
      <c r="D56"/>
      <c r="E56"/>
    </row>
    <row r="57" spans="2:5">
      <c r="B57"/>
      <c r="C57"/>
      <c r="D57"/>
      <c r="E57"/>
    </row>
    <row r="58" spans="2:5">
      <c r="B58"/>
      <c r="C58"/>
      <c r="D58"/>
      <c r="E58"/>
    </row>
    <row r="59" spans="2:5">
      <c r="B59"/>
      <c r="C59"/>
      <c r="D59"/>
      <c r="E59"/>
    </row>
    <row r="60" spans="2:5">
      <c r="B60"/>
      <c r="C60"/>
      <c r="D60"/>
      <c r="E60"/>
    </row>
    <row r="61" spans="2:5">
      <c r="B61"/>
      <c r="C61"/>
      <c r="D61"/>
      <c r="E61"/>
    </row>
    <row r="62" spans="2:5">
      <c r="B62"/>
      <c r="C62"/>
      <c r="D62"/>
      <c r="E62"/>
    </row>
    <row r="63" spans="2:5">
      <c r="B63"/>
      <c r="C63"/>
      <c r="D63"/>
      <c r="E63"/>
    </row>
    <row r="64" spans="2:5">
      <c r="B64"/>
      <c r="C64"/>
      <c r="D64"/>
      <c r="E64"/>
    </row>
    <row r="65" spans="2:5">
      <c r="B65"/>
      <c r="C65"/>
      <c r="D65"/>
      <c r="E65"/>
    </row>
    <row r="66" spans="2:5">
      <c r="B66"/>
      <c r="C66"/>
      <c r="D66"/>
      <c r="E66"/>
    </row>
    <row r="67" spans="2:5">
      <c r="B67"/>
      <c r="C67"/>
      <c r="D67"/>
      <c r="E67"/>
    </row>
    <row r="68" spans="2:5">
      <c r="B68"/>
      <c r="C68"/>
      <c r="D68"/>
      <c r="E68"/>
    </row>
    <row r="69" spans="2:5">
      <c r="B69"/>
      <c r="C69"/>
      <c r="D69"/>
      <c r="E69"/>
    </row>
    <row r="70" spans="2:5">
      <c r="B70"/>
      <c r="C70"/>
      <c r="D70"/>
      <c r="E70"/>
    </row>
    <row r="71" spans="2:5">
      <c r="B71"/>
      <c r="C71"/>
      <c r="D71"/>
      <c r="E71"/>
    </row>
    <row r="72" spans="2:5">
      <c r="B72"/>
      <c r="C72"/>
      <c r="D72"/>
      <c r="E72"/>
    </row>
    <row r="73" spans="2:5">
      <c r="B73"/>
      <c r="C73"/>
      <c r="D73"/>
      <c r="E73"/>
    </row>
    <row r="74" spans="2:5">
      <c r="B74"/>
      <c r="C74"/>
      <c r="D74"/>
      <c r="E74"/>
    </row>
    <row r="75" spans="2:5">
      <c r="B75"/>
      <c r="C75"/>
      <c r="D75"/>
      <c r="E75"/>
    </row>
    <row r="76" spans="2:5">
      <c r="B76"/>
      <c r="C76"/>
      <c r="D76"/>
      <c r="E76"/>
    </row>
    <row r="77" spans="2:5">
      <c r="B77"/>
      <c r="C77"/>
      <c r="D77"/>
      <c r="E77"/>
    </row>
    <row r="78" spans="2:5">
      <c r="B78"/>
      <c r="C78"/>
      <c r="D78"/>
      <c r="E78"/>
    </row>
    <row r="79" spans="2:5">
      <c r="B79"/>
      <c r="C79"/>
      <c r="D79"/>
      <c r="E79"/>
    </row>
    <row r="80" spans="2:5">
      <c r="B80"/>
      <c r="C80"/>
      <c r="D80"/>
      <c r="E80"/>
    </row>
    <row r="81" spans="2:5">
      <c r="B81"/>
      <c r="C81"/>
      <c r="D81"/>
      <c r="E81"/>
    </row>
    <row r="82" spans="2:5">
      <c r="B82"/>
      <c r="C82"/>
      <c r="D82"/>
      <c r="E82"/>
    </row>
    <row r="83" spans="2:5">
      <c r="B83"/>
      <c r="C83"/>
      <c r="D83"/>
      <c r="E83"/>
    </row>
    <row r="84" spans="2:5">
      <c r="B84"/>
      <c r="C84"/>
      <c r="D84"/>
      <c r="E84"/>
    </row>
    <row r="85" spans="2:5">
      <c r="B85"/>
      <c r="C85"/>
      <c r="D85"/>
      <c r="E85"/>
    </row>
    <row r="86" spans="2:5">
      <c r="B86"/>
      <c r="C86"/>
      <c r="D86"/>
      <c r="E86"/>
    </row>
    <row r="87" spans="2:5">
      <c r="B87"/>
      <c r="C87"/>
      <c r="D87"/>
      <c r="E87"/>
    </row>
    <row r="88" spans="2:5">
      <c r="B88"/>
      <c r="C88"/>
      <c r="D88"/>
      <c r="E88"/>
    </row>
    <row r="89" spans="2:5">
      <c r="B89"/>
      <c r="C89"/>
      <c r="D89"/>
      <c r="E89"/>
    </row>
    <row r="90" spans="2:5">
      <c r="B90"/>
      <c r="C90"/>
      <c r="D90"/>
      <c r="E90"/>
    </row>
    <row r="91" spans="2:5">
      <c r="B91"/>
      <c r="C91"/>
      <c r="D91"/>
      <c r="E91"/>
    </row>
    <row r="92" spans="2:5">
      <c r="B92"/>
      <c r="C92"/>
      <c r="D92"/>
      <c r="E92"/>
    </row>
    <row r="93" spans="2:5">
      <c r="B93"/>
      <c r="C93"/>
      <c r="D93"/>
      <c r="E93"/>
    </row>
    <row r="94" spans="2:5">
      <c r="B94"/>
      <c r="C94"/>
      <c r="D94"/>
      <c r="E94"/>
    </row>
    <row r="95" spans="2:5">
      <c r="B95"/>
      <c r="C95"/>
      <c r="D95"/>
      <c r="E95"/>
    </row>
    <row r="96" spans="2:5">
      <c r="B96"/>
      <c r="C96"/>
      <c r="D96"/>
      <c r="E96"/>
    </row>
    <row r="97" spans="2:5">
      <c r="B97"/>
      <c r="C97"/>
      <c r="D97"/>
      <c r="E97"/>
    </row>
    <row r="98" spans="2:5">
      <c r="B98"/>
      <c r="C98"/>
      <c r="D98"/>
      <c r="E98"/>
    </row>
    <row r="99" spans="2:5">
      <c r="B99"/>
      <c r="C99"/>
      <c r="D99"/>
      <c r="E99"/>
    </row>
    <row r="100" spans="2:5">
      <c r="B100"/>
      <c r="C100"/>
      <c r="D100"/>
      <c r="E100"/>
    </row>
    <row r="101" spans="2:5">
      <c r="B101"/>
      <c r="C101"/>
      <c r="D101"/>
      <c r="E101"/>
    </row>
    <row r="102" spans="2:5">
      <c r="B102"/>
      <c r="C102"/>
      <c r="D102"/>
      <c r="E102"/>
    </row>
    <row r="103" spans="2:5">
      <c r="B103"/>
      <c r="C103"/>
      <c r="D103"/>
      <c r="E103"/>
    </row>
    <row r="104" spans="2:5">
      <c r="B104"/>
      <c r="C104"/>
      <c r="D104"/>
      <c r="E104"/>
    </row>
    <row r="105" spans="2:5">
      <c r="B105"/>
      <c r="C105"/>
      <c r="D105"/>
      <c r="E105"/>
    </row>
    <row r="106" spans="2:5">
      <c r="B106"/>
      <c r="C106"/>
      <c r="D106"/>
      <c r="E106"/>
    </row>
    <row r="107" spans="2:5">
      <c r="B107"/>
      <c r="C107"/>
      <c r="D107"/>
      <c r="E107"/>
    </row>
    <row r="108" spans="2:5">
      <c r="B108"/>
      <c r="C108"/>
      <c r="D108"/>
      <c r="E108"/>
    </row>
    <row r="109" spans="2:5">
      <c r="B109"/>
      <c r="C109"/>
      <c r="D109"/>
      <c r="E109"/>
    </row>
    <row r="110" spans="2:5">
      <c r="B110"/>
      <c r="C110"/>
      <c r="D110"/>
      <c r="E110"/>
    </row>
    <row r="111" spans="2:5">
      <c r="B111"/>
      <c r="C111"/>
      <c r="D111"/>
      <c r="E111"/>
    </row>
    <row r="112" spans="2:5">
      <c r="B112"/>
      <c r="C112"/>
      <c r="D112"/>
      <c r="E112"/>
    </row>
    <row r="113" spans="2:5">
      <c r="B113"/>
      <c r="C113"/>
      <c r="D113"/>
      <c r="E113"/>
    </row>
    <row r="114" spans="2:5">
      <c r="B114"/>
      <c r="C114"/>
      <c r="D114"/>
      <c r="E114"/>
    </row>
    <row r="115" spans="2:5">
      <c r="B115"/>
      <c r="C115"/>
      <c r="D115"/>
      <c r="E115"/>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BBDFF-4BB5-454F-B503-400EBBD7C40C}">
  <sheetPr>
    <tabColor rgb="FFFF0000"/>
  </sheetPr>
  <dimension ref="B1:G89"/>
  <sheetViews>
    <sheetView workbookViewId="0">
      <selection activeCell="E7" sqref="E7"/>
    </sheetView>
  </sheetViews>
  <sheetFormatPr baseColWidth="10" defaultColWidth="11.42578125" defaultRowHeight="15"/>
  <cols>
    <col min="1" max="1" width="11.42578125" style="86"/>
    <col min="2" max="2" width="16.140625" style="86" customWidth="1"/>
    <col min="3" max="3" width="85.140625" style="86" customWidth="1"/>
    <col min="4" max="4" width="19.140625" style="86" customWidth="1"/>
    <col min="5" max="5" width="16.140625" style="86" bestFit="1" customWidth="1"/>
    <col min="6" max="6" width="11" style="86" bestFit="1" customWidth="1"/>
    <col min="7" max="16384" width="11.42578125" style="86"/>
  </cols>
  <sheetData>
    <row r="1" spans="2:7">
      <c r="B1" s="85" t="s">
        <v>404</v>
      </c>
      <c r="C1" s="83" t="s">
        <v>1516</v>
      </c>
      <c r="F1" s="86">
        <v>0</v>
      </c>
      <c r="G1" s="84">
        <v>0</v>
      </c>
    </row>
    <row r="3" spans="2:7">
      <c r="B3" s="85" t="s">
        <v>832</v>
      </c>
      <c r="C3" s="85" t="s">
        <v>930</v>
      </c>
      <c r="D3" s="85" t="s">
        <v>1</v>
      </c>
      <c r="E3" s="85" t="s">
        <v>405</v>
      </c>
    </row>
    <row r="4" spans="2:7" ht="105">
      <c r="B4" s="83" t="s">
        <v>882</v>
      </c>
      <c r="C4" s="83" t="s">
        <v>602</v>
      </c>
      <c r="D4" s="83" t="s">
        <v>3</v>
      </c>
      <c r="E4" s="83" t="s">
        <v>1530</v>
      </c>
    </row>
    <row r="5" spans="2:7">
      <c r="B5"/>
      <c r="C5"/>
      <c r="D5"/>
      <c r="E5"/>
    </row>
    <row r="6" spans="2:7">
      <c r="B6"/>
      <c r="C6"/>
      <c r="D6"/>
      <c r="E6"/>
    </row>
    <row r="7" spans="2:7">
      <c r="B7"/>
      <c r="C7"/>
      <c r="D7"/>
      <c r="E7"/>
    </row>
    <row r="8" spans="2:7">
      <c r="B8"/>
      <c r="C8"/>
      <c r="D8"/>
      <c r="E8"/>
    </row>
    <row r="9" spans="2:7">
      <c r="B9"/>
      <c r="C9"/>
      <c r="D9"/>
      <c r="E9"/>
    </row>
    <row r="10" spans="2:7">
      <c r="B10"/>
      <c r="C10"/>
      <c r="D10"/>
      <c r="E10"/>
    </row>
    <row r="11" spans="2:7">
      <c r="B11"/>
      <c r="C11"/>
      <c r="D11"/>
      <c r="E11"/>
    </row>
    <row r="12" spans="2:7">
      <c r="B12"/>
      <c r="C12"/>
      <c r="D12"/>
      <c r="E12"/>
    </row>
    <row r="13" spans="2:7">
      <c r="B13"/>
      <c r="C13"/>
      <c r="D13"/>
      <c r="E13"/>
    </row>
    <row r="14" spans="2:7">
      <c r="B14"/>
      <c r="C14"/>
      <c r="D14"/>
      <c r="E14"/>
    </row>
    <row r="15" spans="2:7">
      <c r="B15"/>
      <c r="C15"/>
      <c r="D15"/>
      <c r="E15"/>
    </row>
    <row r="16" spans="2:7">
      <c r="B16"/>
      <c r="C16"/>
      <c r="D16"/>
      <c r="E16"/>
    </row>
    <row r="17" spans="2:5">
      <c r="B17"/>
      <c r="C17"/>
      <c r="D17"/>
      <c r="E17"/>
    </row>
    <row r="18" spans="2:5">
      <c r="B18"/>
      <c r="C18"/>
      <c r="D18"/>
      <c r="E18"/>
    </row>
    <row r="19" spans="2:5">
      <c r="B19"/>
      <c r="C19"/>
      <c r="D19"/>
      <c r="E19"/>
    </row>
    <row r="20" spans="2:5">
      <c r="B20"/>
      <c r="C20"/>
      <c r="D20"/>
      <c r="E20"/>
    </row>
    <row r="21" spans="2:5">
      <c r="B21"/>
      <c r="C21"/>
      <c r="D21"/>
      <c r="E21"/>
    </row>
    <row r="22" spans="2:5">
      <c r="B22"/>
      <c r="C22"/>
      <c r="D22"/>
      <c r="E22"/>
    </row>
    <row r="23" spans="2:5">
      <c r="B23"/>
      <c r="C23"/>
      <c r="D23"/>
      <c r="E23"/>
    </row>
    <row r="24" spans="2:5">
      <c r="B24"/>
      <c r="C24"/>
      <c r="D24"/>
      <c r="E24"/>
    </row>
    <row r="25" spans="2:5">
      <c r="B25"/>
      <c r="C25"/>
      <c r="D25"/>
      <c r="E25"/>
    </row>
    <row r="26" spans="2:5">
      <c r="B26"/>
      <c r="C26"/>
      <c r="D26"/>
      <c r="E26"/>
    </row>
    <row r="27" spans="2:5">
      <c r="B27"/>
      <c r="C27"/>
      <c r="D27"/>
      <c r="E27"/>
    </row>
    <row r="28" spans="2:5">
      <c r="B28"/>
      <c r="C28"/>
      <c r="D28"/>
      <c r="E28"/>
    </row>
    <row r="29" spans="2:5">
      <c r="B29"/>
      <c r="C29"/>
      <c r="D29"/>
      <c r="E29"/>
    </row>
    <row r="30" spans="2:5">
      <c r="B30"/>
      <c r="C30"/>
      <c r="D30"/>
      <c r="E30"/>
    </row>
    <row r="31" spans="2:5">
      <c r="B31"/>
      <c r="C31"/>
      <c r="D31"/>
      <c r="E31"/>
    </row>
    <row r="32" spans="2:5">
      <c r="B32"/>
      <c r="C32"/>
      <c r="D32"/>
      <c r="E32"/>
    </row>
    <row r="33" spans="2:5">
      <c r="B33"/>
      <c r="C33"/>
      <c r="D33"/>
      <c r="E33"/>
    </row>
    <row r="34" spans="2:5">
      <c r="B34"/>
      <c r="C34"/>
      <c r="D34"/>
      <c r="E34"/>
    </row>
    <row r="35" spans="2:5">
      <c r="B35"/>
      <c r="C35"/>
      <c r="D35"/>
      <c r="E35"/>
    </row>
    <row r="36" spans="2:5">
      <c r="B36"/>
      <c r="C36"/>
      <c r="D36"/>
      <c r="E36"/>
    </row>
    <row r="37" spans="2:5">
      <c r="B37"/>
      <c r="C37"/>
      <c r="D37"/>
      <c r="E37"/>
    </row>
    <row r="38" spans="2:5">
      <c r="B38"/>
      <c r="C38"/>
      <c r="D38"/>
      <c r="E38"/>
    </row>
    <row r="39" spans="2:5">
      <c r="B39"/>
      <c r="C39"/>
      <c r="D39"/>
      <c r="E39"/>
    </row>
    <row r="40" spans="2:5">
      <c r="B40"/>
      <c r="C40"/>
      <c r="D40"/>
      <c r="E40"/>
    </row>
    <row r="41" spans="2:5">
      <c r="B41"/>
      <c r="C41"/>
      <c r="D41"/>
      <c r="E41"/>
    </row>
    <row r="42" spans="2:5">
      <c r="B42"/>
      <c r="C42"/>
      <c r="D42"/>
      <c r="E42"/>
    </row>
    <row r="43" spans="2:5">
      <c r="B43"/>
      <c r="C43"/>
      <c r="D43"/>
      <c r="E43"/>
    </row>
    <row r="44" spans="2:5">
      <c r="B44"/>
      <c r="C44"/>
      <c r="D44"/>
      <c r="E44"/>
    </row>
    <row r="45" spans="2:5">
      <c r="B45"/>
      <c r="C45"/>
      <c r="D45"/>
      <c r="E45"/>
    </row>
    <row r="46" spans="2:5">
      <c r="B46"/>
      <c r="C46"/>
      <c r="D46"/>
      <c r="E46"/>
    </row>
    <row r="47" spans="2:5">
      <c r="B47"/>
      <c r="C47"/>
      <c r="D47"/>
      <c r="E47"/>
    </row>
    <row r="48" spans="2:5">
      <c r="B48"/>
      <c r="C48"/>
      <c r="D48"/>
      <c r="E48"/>
    </row>
    <row r="49" spans="2:5">
      <c r="B49"/>
      <c r="C49"/>
      <c r="D49"/>
      <c r="E49"/>
    </row>
    <row r="50" spans="2:5">
      <c r="B50"/>
      <c r="C50"/>
      <c r="D50"/>
      <c r="E50"/>
    </row>
    <row r="51" spans="2:5">
      <c r="B51"/>
      <c r="C51"/>
      <c r="D51"/>
      <c r="E51"/>
    </row>
    <row r="52" spans="2:5">
      <c r="B52"/>
      <c r="C52"/>
      <c r="D52"/>
      <c r="E52"/>
    </row>
    <row r="53" spans="2:5">
      <c r="B53"/>
      <c r="C53"/>
      <c r="D53"/>
      <c r="E53"/>
    </row>
    <row r="54" spans="2:5">
      <c r="B54"/>
      <c r="C54"/>
      <c r="D54"/>
      <c r="E54"/>
    </row>
    <row r="55" spans="2:5">
      <c r="B55"/>
      <c r="C55"/>
      <c r="D55"/>
      <c r="E55"/>
    </row>
    <row r="56" spans="2:5">
      <c r="B56"/>
      <c r="C56"/>
      <c r="D56"/>
      <c r="E56"/>
    </row>
    <row r="57" spans="2:5">
      <c r="B57"/>
      <c r="C57"/>
      <c r="D57"/>
      <c r="E57"/>
    </row>
    <row r="58" spans="2:5">
      <c r="B58"/>
      <c r="C58"/>
      <c r="D58"/>
      <c r="E58"/>
    </row>
    <row r="59" spans="2:5">
      <c r="B59"/>
      <c r="C59"/>
      <c r="D59"/>
      <c r="E59"/>
    </row>
    <row r="60" spans="2:5">
      <c r="B60"/>
      <c r="C60"/>
      <c r="D60"/>
      <c r="E60"/>
    </row>
    <row r="61" spans="2:5">
      <c r="B61"/>
      <c r="C61"/>
      <c r="D61"/>
      <c r="E61"/>
    </row>
    <row r="62" spans="2:5">
      <c r="B62"/>
      <c r="C62"/>
      <c r="D62"/>
      <c r="E62"/>
    </row>
    <row r="63" spans="2:5">
      <c r="B63"/>
      <c r="C63"/>
      <c r="D63"/>
      <c r="E63"/>
    </row>
    <row r="64" spans="2:5">
      <c r="B64"/>
      <c r="C64"/>
      <c r="D64"/>
      <c r="E64"/>
    </row>
    <row r="65" spans="2:5">
      <c r="B65"/>
      <c r="C65"/>
      <c r="D65"/>
      <c r="E65"/>
    </row>
    <row r="66" spans="2:5">
      <c r="B66"/>
      <c r="C66"/>
      <c r="D66"/>
      <c r="E66"/>
    </row>
    <row r="67" spans="2:5">
      <c r="B67"/>
      <c r="C67"/>
      <c r="D67"/>
      <c r="E67"/>
    </row>
    <row r="68" spans="2:5">
      <c r="B68"/>
      <c r="C68"/>
      <c r="D68"/>
      <c r="E68"/>
    </row>
    <row r="69" spans="2:5">
      <c r="B69"/>
      <c r="C69"/>
      <c r="D69"/>
      <c r="E69"/>
    </row>
    <row r="70" spans="2:5">
      <c r="B70"/>
      <c r="C70"/>
      <c r="D70"/>
      <c r="E70"/>
    </row>
    <row r="71" spans="2:5">
      <c r="B71"/>
      <c r="C71"/>
      <c r="D71"/>
      <c r="E71"/>
    </row>
    <row r="72" spans="2:5">
      <c r="B72"/>
      <c r="C72"/>
      <c r="D72"/>
      <c r="E72"/>
    </row>
    <row r="73" spans="2:5">
      <c r="B73"/>
      <c r="C73"/>
      <c r="D73"/>
      <c r="E73"/>
    </row>
    <row r="74" spans="2:5">
      <c r="B74"/>
      <c r="C74"/>
      <c r="D74"/>
      <c r="E74"/>
    </row>
    <row r="75" spans="2:5">
      <c r="B75"/>
      <c r="C75"/>
      <c r="D75"/>
      <c r="E75"/>
    </row>
    <row r="76" spans="2:5">
      <c r="B76"/>
      <c r="C76"/>
      <c r="D76"/>
      <c r="E76"/>
    </row>
    <row r="77" spans="2:5">
      <c r="B77"/>
      <c r="C77"/>
      <c r="D77"/>
      <c r="E77"/>
    </row>
    <row r="78" spans="2:5">
      <c r="B78"/>
      <c r="C78"/>
      <c r="D78"/>
      <c r="E78"/>
    </row>
    <row r="79" spans="2:5">
      <c r="B79"/>
      <c r="C79"/>
      <c r="D79"/>
      <c r="E79"/>
    </row>
    <row r="80" spans="2:5">
      <c r="B80"/>
      <c r="C80"/>
      <c r="D80"/>
      <c r="E80"/>
    </row>
    <row r="81" spans="2:5">
      <c r="B81"/>
      <c r="C81"/>
      <c r="D81"/>
      <c r="E81"/>
    </row>
    <row r="82" spans="2:5">
      <c r="B82"/>
      <c r="C82"/>
      <c r="D82"/>
      <c r="E82"/>
    </row>
    <row r="83" spans="2:5">
      <c r="B83"/>
      <c r="C83"/>
      <c r="D83"/>
      <c r="E83"/>
    </row>
    <row r="84" spans="2:5">
      <c r="B84"/>
      <c r="C84"/>
      <c r="D84"/>
      <c r="E84"/>
    </row>
    <row r="85" spans="2:5">
      <c r="B85"/>
      <c r="C85"/>
      <c r="D85"/>
      <c r="E85"/>
    </row>
    <row r="86" spans="2:5">
      <c r="B86"/>
      <c r="C86"/>
      <c r="D86"/>
      <c r="E86"/>
    </row>
    <row r="87" spans="2:5">
      <c r="B87"/>
      <c r="C87"/>
      <c r="D87"/>
      <c r="E87"/>
    </row>
    <row r="88" spans="2:5">
      <c r="B88"/>
      <c r="C88"/>
      <c r="D88"/>
      <c r="E88"/>
    </row>
    <row r="89" spans="2:5">
      <c r="B89"/>
      <c r="C89"/>
      <c r="D89"/>
      <c r="E89"/>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C6:E9"/>
  <sheetViews>
    <sheetView zoomScale="80" zoomScaleNormal="80" workbookViewId="0">
      <selection activeCell="I13" sqref="I13:J13"/>
    </sheetView>
  </sheetViews>
  <sheetFormatPr baseColWidth="10" defaultRowHeight="15"/>
  <sheetData>
    <row r="6" spans="3:5">
      <c r="C6" t="s">
        <v>911</v>
      </c>
      <c r="E6" t="s">
        <v>401</v>
      </c>
    </row>
    <row r="7" spans="3:5">
      <c r="C7" t="s">
        <v>3</v>
      </c>
      <c r="E7" t="s">
        <v>402</v>
      </c>
    </row>
    <row r="8" spans="3:5">
      <c r="C8" t="s">
        <v>303</v>
      </c>
      <c r="E8" t="s">
        <v>403</v>
      </c>
    </row>
    <row r="9" spans="3:5">
      <c r="E9" t="s">
        <v>1516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D56"/>
  <sheetViews>
    <sheetView showGridLines="0" view="pageBreakPreview" zoomScale="90" zoomScaleNormal="60" zoomScaleSheetLayoutView="90" workbookViewId="0">
      <selection activeCell="B8" sqref="B8:D8"/>
    </sheetView>
  </sheetViews>
  <sheetFormatPr baseColWidth="10" defaultRowHeight="15"/>
  <cols>
    <col min="1" max="1" width="3.85546875" customWidth="1"/>
    <col min="2" max="2" width="6.85546875" customWidth="1"/>
    <col min="3" max="3" width="170.5703125" customWidth="1"/>
    <col min="4" max="4" width="6.85546875" customWidth="1"/>
  </cols>
  <sheetData>
    <row r="2" spans="2:4" ht="23.25" customHeight="1">
      <c r="B2" s="1"/>
      <c r="C2" s="155" t="s">
        <v>1536</v>
      </c>
      <c r="D2" s="156"/>
    </row>
    <row r="3" spans="2:4" ht="15" customHeight="1">
      <c r="B3" s="2"/>
      <c r="C3" s="157"/>
      <c r="D3" s="158"/>
    </row>
    <row r="4" spans="2:4">
      <c r="B4" s="2"/>
      <c r="D4" s="6"/>
    </row>
    <row r="5" spans="2:4">
      <c r="B5" s="2"/>
      <c r="D5" s="6"/>
    </row>
    <row r="6" spans="2:4">
      <c r="B6" s="3"/>
      <c r="C6" s="4"/>
      <c r="D6" s="5"/>
    </row>
    <row r="8" spans="2:4" ht="18.75">
      <c r="B8" s="159" t="s">
        <v>897</v>
      </c>
      <c r="C8" s="160"/>
      <c r="D8" s="161"/>
    </row>
    <row r="11" spans="2:4" ht="15" customHeight="1">
      <c r="C11" s="162" t="s">
        <v>1099</v>
      </c>
    </row>
    <row r="12" spans="2:4" ht="15" customHeight="1">
      <c r="C12" s="162"/>
    </row>
    <row r="13" spans="2:4" ht="15" customHeight="1">
      <c r="C13" s="162"/>
    </row>
    <row r="14" spans="2:4" ht="15" customHeight="1">
      <c r="C14" s="66"/>
    </row>
    <row r="15" spans="2:4" ht="15" customHeight="1">
      <c r="C15" s="67"/>
    </row>
    <row r="17" spans="3:3" ht="18.75">
      <c r="C17" s="68" t="s">
        <v>1100</v>
      </c>
    </row>
    <row r="19" spans="3:3">
      <c r="C19" s="69"/>
    </row>
    <row r="20" spans="3:3" ht="18.75">
      <c r="C20" s="70" t="s">
        <v>1484</v>
      </c>
    </row>
    <row r="21" spans="3:3">
      <c r="C21" s="69"/>
    </row>
    <row r="22" spans="3:3" ht="18.75">
      <c r="C22" s="70" t="s">
        <v>1485</v>
      </c>
    </row>
    <row r="23" spans="3:3">
      <c r="C23" s="69"/>
    </row>
    <row r="24" spans="3:3" ht="18.75">
      <c r="C24" s="70" t="s">
        <v>1486</v>
      </c>
    </row>
    <row r="25" spans="3:3">
      <c r="C25" s="69"/>
    </row>
    <row r="26" spans="3:3" ht="18.75">
      <c r="C26" s="70" t="s">
        <v>1487</v>
      </c>
    </row>
    <row r="27" spans="3:3">
      <c r="C27" s="69"/>
    </row>
    <row r="28" spans="3:3" ht="18.75">
      <c r="C28" s="70" t="s">
        <v>1489</v>
      </c>
    </row>
    <row r="29" spans="3:3">
      <c r="C29" s="69"/>
    </row>
    <row r="32" spans="3:3" ht="18.75">
      <c r="C32" s="68" t="s">
        <v>1101</v>
      </c>
    </row>
    <row r="34" spans="3:3">
      <c r="C34" s="69"/>
    </row>
    <row r="35" spans="3:3" ht="18.75">
      <c r="C35" s="71" t="s">
        <v>1490</v>
      </c>
    </row>
    <row r="36" spans="3:3">
      <c r="C36" s="69"/>
    </row>
    <row r="37" spans="3:3" ht="18.75">
      <c r="C37" s="71" t="s">
        <v>1491</v>
      </c>
    </row>
    <row r="38" spans="3:3">
      <c r="C38" s="69"/>
    </row>
    <row r="39" spans="3:3" ht="37.5">
      <c r="C39" s="71" t="s">
        <v>1102</v>
      </c>
    </row>
    <row r="40" spans="3:3">
      <c r="C40" s="69"/>
    </row>
    <row r="41" spans="3:3" ht="18.75">
      <c r="C41" s="70" t="s">
        <v>1105</v>
      </c>
    </row>
    <row r="42" spans="3:3">
      <c r="C42" s="69"/>
    </row>
    <row r="43" spans="3:3" ht="18.75">
      <c r="C43" s="70" t="s">
        <v>1106</v>
      </c>
    </row>
    <row r="44" spans="3:3">
      <c r="C44" s="69"/>
    </row>
    <row r="45" spans="3:3" ht="18.75">
      <c r="C45" s="70" t="s">
        <v>1107</v>
      </c>
    </row>
    <row r="49" spans="3:3" ht="19.5" customHeight="1">
      <c r="C49" s="154" t="s">
        <v>1103</v>
      </c>
    </row>
    <row r="50" spans="3:3" ht="19.5" customHeight="1">
      <c r="C50" s="154"/>
    </row>
    <row r="52" spans="3:3" ht="19.5" customHeight="1">
      <c r="C52" s="154" t="s">
        <v>1104</v>
      </c>
    </row>
    <row r="53" spans="3:3" ht="19.5" customHeight="1">
      <c r="C53" s="154"/>
    </row>
    <row r="55" spans="3:3" ht="19.5" customHeight="1">
      <c r="C55" s="154" t="s">
        <v>1488</v>
      </c>
    </row>
    <row r="56" spans="3:3" ht="19.5" customHeight="1">
      <c r="C56" s="154"/>
    </row>
  </sheetData>
  <sheetProtection algorithmName="SHA-512" hashValue="vWqfoPSnrh6pvkcXIXCNWeN2le++lW8whpOLWt4iE/6AC4yN5PZLZOjlFYYjp0JmJlnEFz7spvoLnd6XtI+wig==" saltValue="LvS7dtyDggbELxaAjsHcEg==" spinCount="100000" sheet="1" objects="1" scenarios="1"/>
  <mergeCells count="6">
    <mergeCell ref="C52:C53"/>
    <mergeCell ref="C55:C56"/>
    <mergeCell ref="C2:D3"/>
    <mergeCell ref="B8:D8"/>
    <mergeCell ref="C11:C13"/>
    <mergeCell ref="C49:C50"/>
  </mergeCells>
  <pageMargins left="0.51181102362204722" right="0.51181102362204722" top="0.51181102362204722" bottom="0.51181102362204722" header="0.31496062992125984" footer="0.31496062992125984"/>
  <pageSetup scale="51" orientation="portrait" r:id="rId1"/>
  <headerFooter>
    <oddFooter>&amp;L&amp;F&amp;C&amp;D &amp;T&amp;RPágina &amp;P of &amp;N</oddFooter>
  </headerFooter>
  <colBreaks count="1" manualBreakCount="1">
    <brk id="4" max="5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G294"/>
  <sheetViews>
    <sheetView showGridLines="0" view="pageBreakPreview" zoomScale="90" zoomScaleNormal="70" zoomScaleSheetLayoutView="90" workbookViewId="0">
      <selection activeCell="C2" sqref="C2:G3"/>
    </sheetView>
  </sheetViews>
  <sheetFormatPr baseColWidth="10" defaultColWidth="10.85546875" defaultRowHeight="15" outlineLevelRow="1"/>
  <cols>
    <col min="1" max="1" width="3.85546875" customWidth="1"/>
    <col min="2" max="2" width="7.42578125" customWidth="1"/>
    <col min="3" max="3" width="91.140625" style="16" customWidth="1"/>
    <col min="4" max="4" width="15.140625" customWidth="1"/>
    <col min="5" max="5" width="18.5703125" customWidth="1"/>
    <col min="6" max="6" width="44.42578125" style="99" customWidth="1"/>
    <col min="7" max="7" width="20.140625" customWidth="1"/>
  </cols>
  <sheetData>
    <row r="2" spans="2:7" ht="23.45" customHeight="1">
      <c r="B2" s="108"/>
      <c r="C2" s="163" t="s">
        <v>1537</v>
      </c>
      <c r="D2" s="163"/>
      <c r="E2" s="163"/>
      <c r="F2" s="164"/>
      <c r="G2" s="165"/>
    </row>
    <row r="3" spans="2:7" ht="15" customHeight="1">
      <c r="B3" s="109"/>
      <c r="C3" s="166"/>
      <c r="D3" s="166"/>
      <c r="E3" s="166"/>
      <c r="F3" s="167"/>
      <c r="G3" s="168"/>
    </row>
    <row r="4" spans="2:7" ht="15" customHeight="1">
      <c r="B4" s="109"/>
      <c r="C4" s="110" t="str">
        <f>+CONCATENATE("Equipo de Torre:     ",'A. Carátula'!E59)</f>
        <v xml:space="preserve">Equipo de Torre:     </v>
      </c>
      <c r="D4" s="110" t="s">
        <v>1092</v>
      </c>
      <c r="E4" s="110"/>
      <c r="F4" s="111"/>
      <c r="G4" s="112"/>
    </row>
    <row r="5" spans="2:7">
      <c r="B5" s="109"/>
      <c r="C5" s="113" t="str">
        <f>+CONCATENATE("Cía. de inspección:     ",'A. Carátula'!F67)</f>
        <v xml:space="preserve">Cía. de inspección:     </v>
      </c>
      <c r="D5" s="113" t="s">
        <v>1093</v>
      </c>
      <c r="E5" s="113"/>
      <c r="F5" s="114"/>
      <c r="G5" s="115"/>
    </row>
    <row r="6" spans="2:7" ht="15" customHeight="1">
      <c r="B6" s="116"/>
      <c r="C6" s="117" t="str">
        <f>+CONCATENATE("Area / UG / Pozo:                    ",'A. Carátula'!D63," / ",'A. Carátula'!E55)</f>
        <v xml:space="preserve">Area / UG / Pozo:                     / </v>
      </c>
      <c r="D6" s="117" t="s">
        <v>1108</v>
      </c>
      <c r="E6" s="117"/>
      <c r="F6" s="118"/>
      <c r="G6" s="119"/>
    </row>
    <row r="7" spans="2:7">
      <c r="B7" s="44"/>
      <c r="C7" s="120"/>
      <c r="D7" s="44"/>
      <c r="E7" s="44"/>
      <c r="F7" s="100"/>
      <c r="G7" s="44"/>
    </row>
    <row r="8" spans="2:7" ht="24" customHeight="1">
      <c r="B8" s="159" t="s">
        <v>1109</v>
      </c>
      <c r="C8" s="160"/>
      <c r="D8" s="160"/>
      <c r="E8" s="160"/>
      <c r="F8" s="169"/>
      <c r="G8" s="161"/>
    </row>
    <row r="10" spans="2:7">
      <c r="B10" s="23" t="s">
        <v>765</v>
      </c>
      <c r="C10" s="24" t="s">
        <v>937</v>
      </c>
      <c r="D10" s="25" t="s">
        <v>1</v>
      </c>
      <c r="E10" s="8" t="s">
        <v>404</v>
      </c>
      <c r="F10" s="8" t="s">
        <v>405</v>
      </c>
      <c r="G10" s="25" t="s">
        <v>2</v>
      </c>
    </row>
    <row r="11" spans="2:7" ht="36" customHeight="1" outlineLevel="1">
      <c r="B11" s="26" t="s">
        <v>616</v>
      </c>
      <c r="C11" s="27" t="s">
        <v>137</v>
      </c>
      <c r="D11" s="28" t="s">
        <v>911</v>
      </c>
      <c r="E11" s="41" t="s">
        <v>401</v>
      </c>
      <c r="F11" s="72"/>
      <c r="G11" s="102"/>
    </row>
    <row r="12" spans="2:7" ht="39.6" customHeight="1" outlineLevel="1">
      <c r="B12" s="26" t="s">
        <v>617</v>
      </c>
      <c r="C12" s="27" t="s">
        <v>321</v>
      </c>
      <c r="D12" s="28" t="s">
        <v>911</v>
      </c>
      <c r="E12" s="41" t="s">
        <v>401</v>
      </c>
      <c r="F12" s="42"/>
      <c r="G12" s="102" t="s">
        <v>25</v>
      </c>
    </row>
    <row r="13" spans="2:7" ht="19.5" customHeight="1" outlineLevel="1">
      <c r="B13" s="26" t="s">
        <v>618</v>
      </c>
      <c r="C13" s="27" t="s">
        <v>138</v>
      </c>
      <c r="D13" s="28" t="s">
        <v>3</v>
      </c>
      <c r="E13" s="41" t="s">
        <v>401</v>
      </c>
      <c r="F13" s="42"/>
      <c r="G13" s="102"/>
    </row>
    <row r="14" spans="2:7" ht="45" customHeight="1" outlineLevel="1">
      <c r="B14" s="26" t="s">
        <v>619</v>
      </c>
      <c r="C14" s="27" t="s">
        <v>229</v>
      </c>
      <c r="D14" s="28" t="s">
        <v>911</v>
      </c>
      <c r="E14" s="41" t="s">
        <v>401</v>
      </c>
      <c r="F14" s="42"/>
      <c r="G14" s="102" t="s">
        <v>26</v>
      </c>
    </row>
    <row r="15" spans="2:7" ht="49.5" customHeight="1" outlineLevel="1">
      <c r="B15" s="26" t="s">
        <v>1110</v>
      </c>
      <c r="C15" s="27" t="s">
        <v>27</v>
      </c>
      <c r="D15" s="28" t="s">
        <v>911</v>
      </c>
      <c r="E15" s="41" t="s">
        <v>401</v>
      </c>
      <c r="F15" s="42"/>
      <c r="G15" s="102" t="s">
        <v>28</v>
      </c>
    </row>
    <row r="16" spans="2:7" ht="32.25" customHeight="1" outlineLevel="1">
      <c r="B16" s="26" t="s">
        <v>1111</v>
      </c>
      <c r="C16" s="27" t="s">
        <v>369</v>
      </c>
      <c r="D16" s="28" t="s">
        <v>911</v>
      </c>
      <c r="E16" s="41" t="s">
        <v>401</v>
      </c>
      <c r="F16" s="42"/>
      <c r="G16" s="102"/>
    </row>
    <row r="17" spans="2:7" ht="42" customHeight="1" outlineLevel="1">
      <c r="B17" s="26" t="s">
        <v>1112</v>
      </c>
      <c r="C17" s="27" t="s">
        <v>230</v>
      </c>
      <c r="D17" s="28" t="s">
        <v>911</v>
      </c>
      <c r="E17" s="41" t="s">
        <v>401</v>
      </c>
      <c r="F17" s="42"/>
      <c r="G17" s="102"/>
    </row>
    <row r="18" spans="2:7" ht="32.25" customHeight="1" outlineLevel="1">
      <c r="B18" s="26" t="s">
        <v>1113</v>
      </c>
      <c r="C18" s="27" t="s">
        <v>231</v>
      </c>
      <c r="D18" s="28" t="s">
        <v>3</v>
      </c>
      <c r="E18" s="41" t="s">
        <v>401</v>
      </c>
      <c r="F18" s="42"/>
      <c r="G18" s="102"/>
    </row>
    <row r="19" spans="2:7" ht="32.25" customHeight="1" outlineLevel="1">
      <c r="B19" s="26" t="s">
        <v>1114</v>
      </c>
      <c r="C19" s="27" t="s">
        <v>478</v>
      </c>
      <c r="D19" s="28" t="s">
        <v>911</v>
      </c>
      <c r="E19" s="41" t="s">
        <v>401</v>
      </c>
      <c r="F19" s="42"/>
      <c r="G19" s="102"/>
    </row>
    <row r="20" spans="2:7" ht="19.5" customHeight="1" outlineLevel="1">
      <c r="B20" s="26" t="s">
        <v>1115</v>
      </c>
      <c r="C20" s="27" t="s">
        <v>29</v>
      </c>
      <c r="D20" s="28" t="s">
        <v>3</v>
      </c>
      <c r="E20" s="41" t="s">
        <v>401</v>
      </c>
      <c r="F20" s="42"/>
      <c r="G20" s="102"/>
    </row>
    <row r="21" spans="2:7" ht="32.25" customHeight="1" outlineLevel="1">
      <c r="B21" s="26" t="s">
        <v>1116</v>
      </c>
      <c r="C21" s="27" t="s">
        <v>232</v>
      </c>
      <c r="D21" s="28" t="s">
        <v>3</v>
      </c>
      <c r="E21" s="41" t="s">
        <v>401</v>
      </c>
      <c r="F21" s="42"/>
      <c r="G21" s="102"/>
    </row>
    <row r="22" spans="2:7" ht="19.5" customHeight="1" outlineLevel="1">
      <c r="B22" s="26" t="s">
        <v>1117</v>
      </c>
      <c r="C22" s="27" t="s">
        <v>157</v>
      </c>
      <c r="D22" s="28" t="s">
        <v>3</v>
      </c>
      <c r="E22" s="41" t="s">
        <v>401</v>
      </c>
      <c r="F22" s="42"/>
      <c r="G22" s="102"/>
    </row>
    <row r="23" spans="2:7" ht="44.25" customHeight="1" outlineLevel="1">
      <c r="B23" s="26" t="s">
        <v>1118</v>
      </c>
      <c r="C23" s="29" t="s">
        <v>370</v>
      </c>
      <c r="D23" s="28" t="s">
        <v>3</v>
      </c>
      <c r="E23" s="41" t="s">
        <v>401</v>
      </c>
      <c r="F23" s="42"/>
      <c r="G23" s="102" t="s">
        <v>158</v>
      </c>
    </row>
    <row r="24" spans="2:7" ht="32.25" customHeight="1" outlineLevel="1">
      <c r="B24" s="26" t="s">
        <v>1119</v>
      </c>
      <c r="C24" s="27" t="s">
        <v>233</v>
      </c>
      <c r="D24" s="28" t="s">
        <v>911</v>
      </c>
      <c r="E24" s="41" t="s">
        <v>401</v>
      </c>
      <c r="F24" s="42"/>
      <c r="G24" s="102" t="s">
        <v>30</v>
      </c>
    </row>
    <row r="25" spans="2:7" ht="32.25" customHeight="1" outlineLevel="1">
      <c r="B25" s="26" t="s">
        <v>1120</v>
      </c>
      <c r="C25" s="27" t="s">
        <v>234</v>
      </c>
      <c r="D25" s="28" t="s">
        <v>911</v>
      </c>
      <c r="E25" s="41" t="s">
        <v>401</v>
      </c>
      <c r="F25" s="42"/>
      <c r="G25" s="102"/>
    </row>
    <row r="26" spans="2:7" ht="32.25" customHeight="1" outlineLevel="1">
      <c r="B26" s="26" t="s">
        <v>1121</v>
      </c>
      <c r="C26" s="27" t="s">
        <v>31</v>
      </c>
      <c r="D26" s="28" t="s">
        <v>3</v>
      </c>
      <c r="E26" s="41" t="s">
        <v>401</v>
      </c>
      <c r="F26" s="42"/>
      <c r="G26" s="102"/>
    </row>
    <row r="27" spans="2:7" ht="32.25" customHeight="1" outlineLevel="1">
      <c r="B27" s="26" t="s">
        <v>1122</v>
      </c>
      <c r="C27" s="27" t="s">
        <v>235</v>
      </c>
      <c r="D27" s="28" t="s">
        <v>3</v>
      </c>
      <c r="E27" s="41" t="s">
        <v>401</v>
      </c>
      <c r="F27" s="42"/>
      <c r="G27" s="102" t="s">
        <v>32</v>
      </c>
    </row>
    <row r="28" spans="2:7" ht="19.5" customHeight="1" outlineLevel="1">
      <c r="B28" s="26" t="s">
        <v>1123</v>
      </c>
      <c r="C28" s="27" t="s">
        <v>479</v>
      </c>
      <c r="D28" s="28" t="s">
        <v>3</v>
      </c>
      <c r="E28" s="41" t="s">
        <v>401</v>
      </c>
      <c r="F28" s="42"/>
      <c r="G28" s="102"/>
    </row>
    <row r="29" spans="2:7" ht="63.2" customHeight="1" outlineLevel="1">
      <c r="B29" s="26" t="s">
        <v>1124</v>
      </c>
      <c r="C29" s="27" t="s">
        <v>236</v>
      </c>
      <c r="D29" s="28" t="s">
        <v>911</v>
      </c>
      <c r="E29" s="41" t="s">
        <v>401</v>
      </c>
      <c r="F29" s="42"/>
      <c r="G29" s="102" t="s">
        <v>33</v>
      </c>
    </row>
    <row r="30" spans="2:7" ht="32.25" customHeight="1" outlineLevel="1">
      <c r="B30" s="26" t="s">
        <v>1125</v>
      </c>
      <c r="C30" s="27" t="s">
        <v>237</v>
      </c>
      <c r="D30" s="28" t="s">
        <v>3</v>
      </c>
      <c r="E30" s="41" t="s">
        <v>401</v>
      </c>
      <c r="F30" s="42"/>
      <c r="G30" s="102"/>
    </row>
    <row r="31" spans="2:7" ht="32.25" customHeight="1" outlineLevel="1">
      <c r="B31" s="26" t="s">
        <v>1126</v>
      </c>
      <c r="C31" s="27" t="s">
        <v>139</v>
      </c>
      <c r="D31" s="28" t="s">
        <v>911</v>
      </c>
      <c r="E31" s="41" t="s">
        <v>401</v>
      </c>
      <c r="F31" s="42"/>
      <c r="G31" s="102" t="s">
        <v>159</v>
      </c>
    </row>
    <row r="32" spans="2:7" ht="49.5" customHeight="1" outlineLevel="1">
      <c r="B32" s="26" t="s">
        <v>1127</v>
      </c>
      <c r="C32" s="27" t="s">
        <v>34</v>
      </c>
      <c r="D32" s="28" t="s">
        <v>3</v>
      </c>
      <c r="E32" s="41" t="s">
        <v>401</v>
      </c>
      <c r="F32" s="47"/>
      <c r="G32" s="102"/>
    </row>
    <row r="33" spans="2:7" ht="51.6" customHeight="1" outlineLevel="1">
      <c r="B33" s="26" t="s">
        <v>1128</v>
      </c>
      <c r="C33" s="27" t="s">
        <v>238</v>
      </c>
      <c r="D33" s="28" t="s">
        <v>911</v>
      </c>
      <c r="E33" s="41" t="s">
        <v>401</v>
      </c>
      <c r="F33" s="42"/>
      <c r="G33" s="102" t="s">
        <v>35</v>
      </c>
    </row>
    <row r="34" spans="2:7" ht="92.1" customHeight="1" outlineLevel="1">
      <c r="B34" s="26" t="s">
        <v>1129</v>
      </c>
      <c r="C34" s="27" t="s">
        <v>1533</v>
      </c>
      <c r="D34" s="28" t="s">
        <v>911</v>
      </c>
      <c r="E34" s="41" t="s">
        <v>401</v>
      </c>
      <c r="F34" s="42"/>
      <c r="G34" s="102" t="s">
        <v>1534</v>
      </c>
    </row>
    <row r="35" spans="2:7" ht="49.5" customHeight="1" outlineLevel="1">
      <c r="B35" s="26" t="s">
        <v>1532</v>
      </c>
      <c r="C35" s="27" t="s">
        <v>450</v>
      </c>
      <c r="D35" s="28" t="s">
        <v>911</v>
      </c>
      <c r="E35" s="41" t="s">
        <v>401</v>
      </c>
      <c r="F35" s="42"/>
      <c r="G35" s="102"/>
    </row>
    <row r="36" spans="2:7">
      <c r="E36" s="44"/>
      <c r="F36" s="100"/>
      <c r="G36" s="44"/>
    </row>
    <row r="37" spans="2:7">
      <c r="B37" s="23" t="s">
        <v>766</v>
      </c>
      <c r="C37" s="24" t="s">
        <v>0</v>
      </c>
      <c r="D37" s="25" t="s">
        <v>1</v>
      </c>
      <c r="E37" s="39" t="s">
        <v>404</v>
      </c>
      <c r="F37" s="39" t="s">
        <v>405</v>
      </c>
      <c r="G37" s="40" t="s">
        <v>2</v>
      </c>
    </row>
    <row r="38" spans="2:7" ht="32.25" customHeight="1" outlineLevel="1">
      <c r="B38" s="26" t="s">
        <v>620</v>
      </c>
      <c r="C38" s="27" t="s">
        <v>898</v>
      </c>
      <c r="D38" s="28" t="s">
        <v>911</v>
      </c>
      <c r="E38" s="41" t="s">
        <v>401</v>
      </c>
      <c r="F38" s="42"/>
      <c r="G38" s="102" t="s">
        <v>4</v>
      </c>
    </row>
    <row r="39" spans="2:7" ht="32.25" customHeight="1" outlineLevel="1">
      <c r="B39" s="26" t="s">
        <v>621</v>
      </c>
      <c r="C39" s="27" t="s">
        <v>357</v>
      </c>
      <c r="D39" s="28" t="s">
        <v>911</v>
      </c>
      <c r="E39" s="41" t="s">
        <v>401</v>
      </c>
      <c r="F39" s="42"/>
      <c r="G39" s="102" t="s">
        <v>180</v>
      </c>
    </row>
    <row r="40" spans="2:7" ht="32.25" customHeight="1" outlineLevel="1">
      <c r="B40" s="26" t="s">
        <v>622</v>
      </c>
      <c r="C40" s="27" t="s">
        <v>358</v>
      </c>
      <c r="D40" s="28" t="s">
        <v>3</v>
      </c>
      <c r="E40" s="41" t="s">
        <v>401</v>
      </c>
      <c r="F40" s="42"/>
      <c r="G40" s="102" t="s">
        <v>5</v>
      </c>
    </row>
    <row r="41" spans="2:7" ht="32.25" customHeight="1" outlineLevel="1">
      <c r="B41" s="26" t="s">
        <v>623</v>
      </c>
      <c r="C41" s="27" t="s">
        <v>177</v>
      </c>
      <c r="D41" s="28" t="s">
        <v>911</v>
      </c>
      <c r="E41" s="41" t="s">
        <v>401</v>
      </c>
      <c r="F41" s="42"/>
      <c r="G41" s="102" t="s">
        <v>179</v>
      </c>
    </row>
    <row r="42" spans="2:7" ht="19.5" customHeight="1" outlineLevel="1">
      <c r="B42" s="26" t="s">
        <v>624</v>
      </c>
      <c r="C42" s="27" t="s">
        <v>451</v>
      </c>
      <c r="D42" s="28" t="s">
        <v>911</v>
      </c>
      <c r="E42" s="41" t="s">
        <v>401</v>
      </c>
      <c r="F42" s="42"/>
      <c r="G42" s="102" t="s">
        <v>6</v>
      </c>
    </row>
    <row r="43" spans="2:7" ht="19.5" customHeight="1" outlineLevel="1">
      <c r="B43" s="26" t="s">
        <v>625</v>
      </c>
      <c r="C43" s="27" t="s">
        <v>178</v>
      </c>
      <c r="D43" s="28" t="s">
        <v>3</v>
      </c>
      <c r="E43" s="41" t="s">
        <v>401</v>
      </c>
      <c r="F43" s="42"/>
      <c r="G43" s="102" t="s">
        <v>7</v>
      </c>
    </row>
    <row r="44" spans="2:7" ht="46.5" customHeight="1" outlineLevel="1">
      <c r="B44" s="26" t="s">
        <v>626</v>
      </c>
      <c r="C44" s="27" t="s">
        <v>359</v>
      </c>
      <c r="D44" s="28" t="s">
        <v>911</v>
      </c>
      <c r="E44" s="41" t="s">
        <v>401</v>
      </c>
      <c r="F44" s="42"/>
      <c r="G44" s="102" t="s">
        <v>179</v>
      </c>
    </row>
    <row r="45" spans="2:7" ht="32.25" customHeight="1" outlineLevel="1">
      <c r="B45" s="26" t="s">
        <v>1130</v>
      </c>
      <c r="C45" s="27" t="s">
        <v>360</v>
      </c>
      <c r="D45" s="28" t="s">
        <v>3</v>
      </c>
      <c r="E45" s="41" t="s">
        <v>401</v>
      </c>
      <c r="F45" s="42"/>
      <c r="G45" s="102" t="s">
        <v>179</v>
      </c>
    </row>
    <row r="46" spans="2:7" ht="19.5" customHeight="1" outlineLevel="1">
      <c r="B46" s="26" t="s">
        <v>1131</v>
      </c>
      <c r="C46" s="27" t="s">
        <v>8</v>
      </c>
      <c r="D46" s="28" t="s">
        <v>911</v>
      </c>
      <c r="E46" s="41" t="s">
        <v>401</v>
      </c>
      <c r="F46" s="42"/>
      <c r="G46" s="102"/>
    </row>
    <row r="47" spans="2:7" ht="49.5" customHeight="1" outlineLevel="1">
      <c r="B47" s="26" t="s">
        <v>1132</v>
      </c>
      <c r="C47" s="27" t="s">
        <v>181</v>
      </c>
      <c r="D47" s="28" t="s">
        <v>911</v>
      </c>
      <c r="E47" s="41" t="s">
        <v>401</v>
      </c>
      <c r="F47" s="42"/>
      <c r="G47" s="102"/>
    </row>
    <row r="48" spans="2:7" ht="48.75" customHeight="1" outlineLevel="1">
      <c r="B48" s="26" t="s">
        <v>1133</v>
      </c>
      <c r="C48" s="27" t="s">
        <v>361</v>
      </c>
      <c r="D48" s="28" t="s">
        <v>911</v>
      </c>
      <c r="E48" s="41" t="s">
        <v>401</v>
      </c>
      <c r="F48" s="42"/>
      <c r="G48" s="102"/>
    </row>
    <row r="49" spans="2:7" ht="19.5" customHeight="1" outlineLevel="1">
      <c r="B49" s="26" t="s">
        <v>1134</v>
      </c>
      <c r="C49" s="27" t="s">
        <v>182</v>
      </c>
      <c r="D49" s="28" t="s">
        <v>911</v>
      </c>
      <c r="E49" s="41" t="s">
        <v>401</v>
      </c>
      <c r="F49" s="42"/>
      <c r="G49" s="102"/>
    </row>
    <row r="50" spans="2:7" ht="19.5" customHeight="1" outlineLevel="1">
      <c r="B50" s="26" t="s">
        <v>1135</v>
      </c>
      <c r="C50" s="27" t="s">
        <v>452</v>
      </c>
      <c r="D50" s="28" t="s">
        <v>3</v>
      </c>
      <c r="E50" s="41" t="s">
        <v>401</v>
      </c>
      <c r="F50" s="42"/>
      <c r="G50" s="102"/>
    </row>
    <row r="51" spans="2:7" ht="33" customHeight="1" outlineLevel="1">
      <c r="B51" s="26" t="s">
        <v>1136</v>
      </c>
      <c r="C51" s="27" t="s">
        <v>184</v>
      </c>
      <c r="D51" s="28" t="s">
        <v>3</v>
      </c>
      <c r="E51" s="41" t="s">
        <v>401</v>
      </c>
      <c r="F51" s="42"/>
      <c r="G51" s="102" t="s">
        <v>179</v>
      </c>
    </row>
    <row r="52" spans="2:7" ht="32.25" customHeight="1" outlineLevel="1">
      <c r="B52" s="26" t="s">
        <v>1137</v>
      </c>
      <c r="C52" s="27" t="s">
        <v>480</v>
      </c>
      <c r="D52" s="28" t="s">
        <v>3</v>
      </c>
      <c r="E52" s="41" t="s">
        <v>401</v>
      </c>
      <c r="F52" s="42"/>
      <c r="G52" s="102" t="s">
        <v>179</v>
      </c>
    </row>
    <row r="53" spans="2:7" ht="32.25" customHeight="1" outlineLevel="1">
      <c r="B53" s="26" t="s">
        <v>1138</v>
      </c>
      <c r="C53" s="27" t="s">
        <v>185</v>
      </c>
      <c r="D53" s="28" t="s">
        <v>3</v>
      </c>
      <c r="E53" s="41" t="s">
        <v>401</v>
      </c>
      <c r="F53" s="42"/>
      <c r="G53" s="102"/>
    </row>
    <row r="54" spans="2:7" ht="38.25" customHeight="1" outlineLevel="1">
      <c r="B54" s="26" t="s">
        <v>1139</v>
      </c>
      <c r="C54" s="27" t="s">
        <v>9</v>
      </c>
      <c r="D54" s="28" t="s">
        <v>3</v>
      </c>
      <c r="E54" s="41" t="s">
        <v>401</v>
      </c>
      <c r="F54" s="42"/>
      <c r="G54" s="102"/>
    </row>
    <row r="55" spans="2:7" ht="32.25" customHeight="1" outlineLevel="1">
      <c r="B55" s="26" t="s">
        <v>1140</v>
      </c>
      <c r="C55" s="27" t="s">
        <v>187</v>
      </c>
      <c r="D55" s="28" t="s">
        <v>3</v>
      </c>
      <c r="E55" s="41" t="s">
        <v>401</v>
      </c>
      <c r="F55" s="42"/>
      <c r="G55" s="102" t="s">
        <v>186</v>
      </c>
    </row>
    <row r="56" spans="2:7" ht="32.25" customHeight="1" outlineLevel="1">
      <c r="B56" s="26" t="s">
        <v>1141</v>
      </c>
      <c r="C56" s="27" t="s">
        <v>1493</v>
      </c>
      <c r="D56" s="28" t="s">
        <v>3</v>
      </c>
      <c r="E56" s="41" t="s">
        <v>401</v>
      </c>
      <c r="F56" s="42"/>
      <c r="G56" s="102" t="s">
        <v>188</v>
      </c>
    </row>
    <row r="57" spans="2:7" ht="49.5" customHeight="1" outlineLevel="1">
      <c r="B57" s="26" t="s">
        <v>1142</v>
      </c>
      <c r="C57" s="27" t="s">
        <v>481</v>
      </c>
      <c r="D57" s="28" t="s">
        <v>911</v>
      </c>
      <c r="E57" s="41" t="s">
        <v>401</v>
      </c>
      <c r="F57" s="42"/>
      <c r="G57" s="102" t="s">
        <v>153</v>
      </c>
    </row>
    <row r="58" spans="2:7" ht="32.25" customHeight="1" outlineLevel="1">
      <c r="B58" s="26" t="s">
        <v>1143</v>
      </c>
      <c r="C58" s="27" t="s">
        <v>482</v>
      </c>
      <c r="D58" s="28" t="s">
        <v>911</v>
      </c>
      <c r="E58" s="41" t="s">
        <v>401</v>
      </c>
      <c r="F58" s="42"/>
      <c r="G58" s="102"/>
    </row>
    <row r="59" spans="2:7" ht="32.25" customHeight="1" outlineLevel="1">
      <c r="B59" s="26" t="s">
        <v>1144</v>
      </c>
      <c r="C59" s="27" t="s">
        <v>483</v>
      </c>
      <c r="D59" s="28" t="s">
        <v>3</v>
      </c>
      <c r="E59" s="41" t="s">
        <v>401</v>
      </c>
      <c r="F59" s="42"/>
      <c r="G59" s="102"/>
    </row>
    <row r="60" spans="2:7" ht="32.25" customHeight="1" outlineLevel="1">
      <c r="B60" s="26" t="s">
        <v>1145</v>
      </c>
      <c r="C60" s="27" t="s">
        <v>484</v>
      </c>
      <c r="D60" s="28" t="s">
        <v>3</v>
      </c>
      <c r="E60" s="41" t="s">
        <v>401</v>
      </c>
      <c r="F60" s="42"/>
      <c r="G60" s="102"/>
    </row>
    <row r="61" spans="2:7" ht="45" customHeight="1" outlineLevel="1">
      <c r="B61" s="26" t="s">
        <v>1146</v>
      </c>
      <c r="C61" s="27" t="s">
        <v>189</v>
      </c>
      <c r="D61" s="28" t="s">
        <v>911</v>
      </c>
      <c r="E61" s="41" t="s">
        <v>401</v>
      </c>
      <c r="F61" s="42"/>
      <c r="G61" s="102" t="s">
        <v>154</v>
      </c>
    </row>
    <row r="62" spans="2:7" ht="49.5" customHeight="1" outlineLevel="1">
      <c r="B62" s="26" t="s">
        <v>1147</v>
      </c>
      <c r="C62" s="27" t="s">
        <v>485</v>
      </c>
      <c r="D62" s="28" t="s">
        <v>3</v>
      </c>
      <c r="E62" s="41" t="s">
        <v>401</v>
      </c>
      <c r="F62" s="42"/>
      <c r="G62" s="102" t="s">
        <v>179</v>
      </c>
    </row>
    <row r="63" spans="2:7" ht="32.25" customHeight="1" outlineLevel="1">
      <c r="B63" s="26" t="s">
        <v>1148</v>
      </c>
      <c r="C63" s="27" t="s">
        <v>486</v>
      </c>
      <c r="D63" s="28" t="s">
        <v>3</v>
      </c>
      <c r="E63" s="41" t="s">
        <v>401</v>
      </c>
      <c r="F63" s="42"/>
      <c r="G63" s="102" t="s">
        <v>179</v>
      </c>
    </row>
    <row r="64" spans="2:7" ht="75.75" customHeight="1" outlineLevel="1">
      <c r="B64" s="26" t="s">
        <v>1149</v>
      </c>
      <c r="C64" s="29" t="s">
        <v>938</v>
      </c>
      <c r="D64" s="28" t="s">
        <v>3</v>
      </c>
      <c r="E64" s="41" t="s">
        <v>401</v>
      </c>
      <c r="F64" s="42"/>
      <c r="G64" s="102"/>
    </row>
    <row r="65" spans="2:7" ht="49.5" customHeight="1" outlineLevel="1">
      <c r="B65" s="26" t="s">
        <v>1150</v>
      </c>
      <c r="C65" s="29" t="s">
        <v>939</v>
      </c>
      <c r="D65" s="28" t="s">
        <v>3</v>
      </c>
      <c r="E65" s="41" t="s">
        <v>401</v>
      </c>
      <c r="F65" s="42"/>
      <c r="G65" s="102" t="s">
        <v>449</v>
      </c>
    </row>
    <row r="66" spans="2:7" ht="48" customHeight="1" outlineLevel="1">
      <c r="B66" s="26" t="s">
        <v>1151</v>
      </c>
      <c r="C66" s="29" t="s">
        <v>940</v>
      </c>
      <c r="D66" s="28" t="s">
        <v>911</v>
      </c>
      <c r="E66" s="41" t="s">
        <v>401</v>
      </c>
      <c r="F66" s="42"/>
      <c r="G66" s="102"/>
    </row>
    <row r="67" spans="2:7" ht="80.25" customHeight="1" outlineLevel="1">
      <c r="B67" s="26" t="s">
        <v>1152</v>
      </c>
      <c r="C67" s="29" t="s">
        <v>941</v>
      </c>
      <c r="D67" s="28" t="s">
        <v>3</v>
      </c>
      <c r="E67" s="41" t="s">
        <v>401</v>
      </c>
      <c r="F67" s="42"/>
      <c r="G67" s="102"/>
    </row>
    <row r="68" spans="2:7">
      <c r="E68" s="44"/>
      <c r="F68" s="100"/>
      <c r="G68" s="44"/>
    </row>
    <row r="69" spans="2:7">
      <c r="B69" s="23" t="s">
        <v>1153</v>
      </c>
      <c r="C69" s="24" t="s">
        <v>453</v>
      </c>
      <c r="D69" s="25" t="s">
        <v>1</v>
      </c>
      <c r="E69" s="39" t="s">
        <v>404</v>
      </c>
      <c r="F69" s="39" t="s">
        <v>405</v>
      </c>
      <c r="G69" s="40" t="s">
        <v>2</v>
      </c>
    </row>
    <row r="70" spans="2:7" ht="63.75" customHeight="1" outlineLevel="1">
      <c r="B70" s="30" t="s">
        <v>627</v>
      </c>
      <c r="C70" s="31" t="s">
        <v>199</v>
      </c>
      <c r="D70" s="28" t="s">
        <v>911</v>
      </c>
      <c r="E70" s="41" t="s">
        <v>401</v>
      </c>
      <c r="F70" s="43"/>
      <c r="G70" s="46" t="s">
        <v>200</v>
      </c>
    </row>
    <row r="71" spans="2:7" ht="32.25" customHeight="1" outlineLevel="1">
      <c r="B71" s="30" t="s">
        <v>628</v>
      </c>
      <c r="C71" s="31" t="s">
        <v>363</v>
      </c>
      <c r="D71" s="28" t="s">
        <v>3</v>
      </c>
      <c r="E71" s="41" t="s">
        <v>401</v>
      </c>
      <c r="F71" s="43"/>
      <c r="G71" s="46"/>
    </row>
    <row r="72" spans="2:7" ht="32.25" customHeight="1" outlineLevel="1">
      <c r="B72" s="30" t="s">
        <v>629</v>
      </c>
      <c r="C72" s="31" t="s">
        <v>364</v>
      </c>
      <c r="D72" s="28" t="s">
        <v>3</v>
      </c>
      <c r="E72" s="41" t="s">
        <v>401</v>
      </c>
      <c r="F72" s="43"/>
      <c r="G72" s="46"/>
    </row>
    <row r="73" spans="2:7" ht="19.5" customHeight="1" outlineLevel="1">
      <c r="B73" s="30" t="s">
        <v>630</v>
      </c>
      <c r="C73" s="31" t="s">
        <v>201</v>
      </c>
      <c r="D73" s="28" t="s">
        <v>3</v>
      </c>
      <c r="E73" s="41" t="s">
        <v>401</v>
      </c>
      <c r="F73" s="43"/>
      <c r="G73" s="46"/>
    </row>
    <row r="74" spans="2:7" ht="19.5" customHeight="1" outlineLevel="1">
      <c r="B74" s="30" t="s">
        <v>631</v>
      </c>
      <c r="C74" s="31" t="s">
        <v>487</v>
      </c>
      <c r="D74" s="28" t="s">
        <v>3</v>
      </c>
      <c r="E74" s="41" t="s">
        <v>401</v>
      </c>
      <c r="F74" s="43"/>
      <c r="G74" s="46"/>
    </row>
    <row r="75" spans="2:7" ht="32.25" customHeight="1" outlineLevel="1">
      <c r="B75" s="30" t="s">
        <v>1154</v>
      </c>
      <c r="C75" s="31" t="s">
        <v>365</v>
      </c>
      <c r="D75" s="28" t="s">
        <v>3</v>
      </c>
      <c r="E75" s="41" t="s">
        <v>401</v>
      </c>
      <c r="F75" s="43"/>
      <c r="G75" s="46"/>
    </row>
    <row r="76" spans="2:7" ht="32.25" customHeight="1" outlineLevel="1">
      <c r="B76" s="30" t="s">
        <v>1155</v>
      </c>
      <c r="C76" s="31" t="s">
        <v>202</v>
      </c>
      <c r="D76" s="28" t="s">
        <v>3</v>
      </c>
      <c r="E76" s="41" t="s">
        <v>401</v>
      </c>
      <c r="F76" s="43"/>
      <c r="G76" s="46"/>
    </row>
    <row r="77" spans="2:7" ht="19.5" customHeight="1" outlineLevel="1">
      <c r="B77" s="30" t="s">
        <v>1156</v>
      </c>
      <c r="C77" s="31" t="s">
        <v>203</v>
      </c>
      <c r="D77" s="28" t="s">
        <v>3</v>
      </c>
      <c r="E77" s="41" t="s">
        <v>401</v>
      </c>
      <c r="F77" s="43"/>
      <c r="G77" s="46"/>
    </row>
    <row r="78" spans="2:7" ht="19.5" customHeight="1" outlineLevel="1">
      <c r="B78" s="30" t="s">
        <v>1157</v>
      </c>
      <c r="C78" s="31" t="s">
        <v>899</v>
      </c>
      <c r="D78" s="28" t="s">
        <v>3</v>
      </c>
      <c r="E78" s="41" t="s">
        <v>401</v>
      </c>
      <c r="F78" s="43"/>
      <c r="G78" s="46"/>
    </row>
    <row r="79" spans="2:7" ht="93" customHeight="1" outlineLevel="1">
      <c r="B79" s="30" t="s">
        <v>1158</v>
      </c>
      <c r="C79" s="31" t="s">
        <v>915</v>
      </c>
      <c r="D79" s="28" t="s">
        <v>911</v>
      </c>
      <c r="E79" s="41" t="s">
        <v>401</v>
      </c>
      <c r="F79" s="43"/>
      <c r="G79" s="46" t="s">
        <v>12</v>
      </c>
    </row>
    <row r="80" spans="2:7" ht="19.5" customHeight="1" outlineLevel="1">
      <c r="B80" s="30" t="s">
        <v>1159</v>
      </c>
      <c r="C80" s="31" t="s">
        <v>16</v>
      </c>
      <c r="D80" s="28" t="s">
        <v>3</v>
      </c>
      <c r="E80" s="41" t="s">
        <v>401</v>
      </c>
      <c r="F80" s="43"/>
      <c r="G80" s="46"/>
    </row>
    <row r="81" spans="2:7" ht="19.5" customHeight="1" outlineLevel="1">
      <c r="B81" s="30" t="s">
        <v>1160</v>
      </c>
      <c r="C81" s="31" t="s">
        <v>488</v>
      </c>
      <c r="D81" s="28" t="s">
        <v>911</v>
      </c>
      <c r="E81" s="41" t="s">
        <v>401</v>
      </c>
      <c r="F81" s="43"/>
      <c r="G81" s="46"/>
    </row>
    <row r="82" spans="2:7" ht="19.5" customHeight="1" outlineLevel="1">
      <c r="B82" s="30" t="s">
        <v>1161</v>
      </c>
      <c r="C82" s="31" t="s">
        <v>489</v>
      </c>
      <c r="D82" s="28" t="s">
        <v>3</v>
      </c>
      <c r="E82" s="41" t="s">
        <v>401</v>
      </c>
      <c r="F82" s="43"/>
      <c r="G82" s="46"/>
    </row>
    <row r="83" spans="2:7" ht="19.5" customHeight="1" outlineLevel="1">
      <c r="B83" s="30" t="s">
        <v>1162</v>
      </c>
      <c r="C83" s="32" t="s">
        <v>17</v>
      </c>
      <c r="D83" s="28" t="s">
        <v>3</v>
      </c>
      <c r="E83" s="41" t="s">
        <v>401</v>
      </c>
      <c r="F83" s="43"/>
      <c r="G83" s="46"/>
    </row>
    <row r="84" spans="2:7" ht="19.5" customHeight="1" outlineLevel="1">
      <c r="B84" s="30" t="s">
        <v>1163</v>
      </c>
      <c r="C84" s="31" t="s">
        <v>204</v>
      </c>
      <c r="D84" s="28" t="s">
        <v>3</v>
      </c>
      <c r="E84" s="41" t="s">
        <v>401</v>
      </c>
      <c r="F84" s="43"/>
      <c r="G84" s="46"/>
    </row>
    <row r="85" spans="2:7" ht="32.25" customHeight="1" outlineLevel="1">
      <c r="B85" s="30" t="s">
        <v>1164</v>
      </c>
      <c r="C85" s="31" t="s">
        <v>1523</v>
      </c>
      <c r="D85" s="28" t="s">
        <v>3</v>
      </c>
      <c r="E85" s="41" t="s">
        <v>401</v>
      </c>
      <c r="F85" s="43"/>
      <c r="G85" s="46"/>
    </row>
    <row r="86" spans="2:7" ht="49.5" customHeight="1" outlineLevel="1">
      <c r="B86" s="30" t="s">
        <v>1165</v>
      </c>
      <c r="C86" s="31" t="s">
        <v>205</v>
      </c>
      <c r="D86" s="28" t="s">
        <v>911</v>
      </c>
      <c r="E86" s="41" t="s">
        <v>401</v>
      </c>
      <c r="F86" s="43"/>
      <c r="G86" s="46" t="s">
        <v>206</v>
      </c>
    </row>
    <row r="87" spans="2:7" ht="41.25" customHeight="1" outlineLevel="1">
      <c r="B87" s="30" t="s">
        <v>1166</v>
      </c>
      <c r="C87" s="31" t="s">
        <v>490</v>
      </c>
      <c r="D87" s="28" t="s">
        <v>3</v>
      </c>
      <c r="E87" s="41" t="s">
        <v>401</v>
      </c>
      <c r="F87" s="43"/>
      <c r="G87" s="46"/>
    </row>
    <row r="88" spans="2:7" ht="49.5" customHeight="1" outlineLevel="1">
      <c r="B88" s="30" t="s">
        <v>1167</v>
      </c>
      <c r="C88" s="31" t="s">
        <v>491</v>
      </c>
      <c r="D88" s="28" t="s">
        <v>3</v>
      </c>
      <c r="E88" s="41" t="s">
        <v>401</v>
      </c>
      <c r="F88" s="43"/>
      <c r="G88" s="46"/>
    </row>
    <row r="89" spans="2:7" ht="32.25" customHeight="1" outlineLevel="1">
      <c r="B89" s="30" t="s">
        <v>1168</v>
      </c>
      <c r="C89" s="31" t="s">
        <v>207</v>
      </c>
      <c r="D89" s="28" t="s">
        <v>3</v>
      </c>
      <c r="E89" s="41" t="s">
        <v>401</v>
      </c>
      <c r="F89" s="43"/>
      <c r="G89" s="46" t="s">
        <v>20</v>
      </c>
    </row>
    <row r="90" spans="2:7" ht="19.5" customHeight="1" outlineLevel="1">
      <c r="B90" s="30" t="s">
        <v>1169</v>
      </c>
      <c r="C90" s="31" t="s">
        <v>171</v>
      </c>
      <c r="D90" s="28" t="s">
        <v>3</v>
      </c>
      <c r="E90" s="41" t="s">
        <v>401</v>
      </c>
      <c r="F90" s="43"/>
      <c r="G90" s="46"/>
    </row>
    <row r="91" spans="2:7" ht="19.5" customHeight="1" outlineLevel="1">
      <c r="B91" s="30" t="s">
        <v>1170</v>
      </c>
      <c r="C91" s="31" t="s">
        <v>492</v>
      </c>
      <c r="D91" s="28" t="s">
        <v>3</v>
      </c>
      <c r="E91" s="41" t="s">
        <v>401</v>
      </c>
      <c r="F91" s="43"/>
      <c r="G91" s="46"/>
    </row>
    <row r="92" spans="2:7" ht="19.5" customHeight="1" outlineLevel="1">
      <c r="B92" s="30" t="s">
        <v>1171</v>
      </c>
      <c r="C92" s="31" t="s">
        <v>493</v>
      </c>
      <c r="D92" s="28" t="s">
        <v>911</v>
      </c>
      <c r="E92" s="41" t="s">
        <v>401</v>
      </c>
      <c r="F92" s="43"/>
      <c r="G92" s="46"/>
    </row>
    <row r="93" spans="2:7" ht="49.5" customHeight="1" outlineLevel="1">
      <c r="B93" s="30" t="s">
        <v>1172</v>
      </c>
      <c r="C93" s="31" t="s">
        <v>942</v>
      </c>
      <c r="D93" s="28" t="s">
        <v>911</v>
      </c>
      <c r="E93" s="41" t="s">
        <v>401</v>
      </c>
      <c r="F93" s="43"/>
      <c r="G93" s="46" t="s">
        <v>454</v>
      </c>
    </row>
    <row r="94" spans="2:7" ht="44.1" customHeight="1" outlineLevel="1">
      <c r="B94" s="30" t="s">
        <v>1173</v>
      </c>
      <c r="C94" s="31" t="s">
        <v>1515</v>
      </c>
      <c r="D94" s="28" t="s">
        <v>911</v>
      </c>
      <c r="E94" s="41" t="s">
        <v>401</v>
      </c>
      <c r="F94" s="43"/>
      <c r="G94" s="46" t="s">
        <v>12</v>
      </c>
    </row>
    <row r="95" spans="2:7" ht="19.5" customHeight="1" outlineLevel="1">
      <c r="B95" s="30" t="s">
        <v>1174</v>
      </c>
      <c r="C95" s="31" t="s">
        <v>943</v>
      </c>
      <c r="D95" s="28" t="s">
        <v>911</v>
      </c>
      <c r="E95" s="41" t="s">
        <v>401</v>
      </c>
      <c r="F95" s="43"/>
      <c r="G95" s="46" t="s">
        <v>455</v>
      </c>
    </row>
    <row r="96" spans="2:7" ht="19.5" customHeight="1" outlineLevel="1">
      <c r="B96" s="30" t="s">
        <v>1175</v>
      </c>
      <c r="C96" s="31" t="s">
        <v>944</v>
      </c>
      <c r="D96" s="28" t="s">
        <v>911</v>
      </c>
      <c r="E96" s="41" t="s">
        <v>401</v>
      </c>
      <c r="F96" s="43"/>
      <c r="G96" s="46"/>
    </row>
    <row r="97" spans="2:7" ht="49.5" customHeight="1" outlineLevel="1">
      <c r="B97" s="30" t="s">
        <v>1176</v>
      </c>
      <c r="C97" s="31" t="s">
        <v>945</v>
      </c>
      <c r="D97" s="28" t="s">
        <v>911</v>
      </c>
      <c r="E97" s="41" t="s">
        <v>401</v>
      </c>
      <c r="F97" s="43"/>
      <c r="G97" s="46"/>
    </row>
    <row r="98" spans="2:7" ht="19.5" customHeight="1" outlineLevel="1">
      <c r="B98" s="30" t="s">
        <v>1177</v>
      </c>
      <c r="C98" s="32" t="s">
        <v>946</v>
      </c>
      <c r="D98" s="28" t="s">
        <v>911</v>
      </c>
      <c r="E98" s="41" t="s">
        <v>401</v>
      </c>
      <c r="F98" s="43"/>
      <c r="G98" s="46"/>
    </row>
    <row r="99" spans="2:7" ht="32.25" customHeight="1" outlineLevel="1">
      <c r="B99" s="30" t="s">
        <v>1178</v>
      </c>
      <c r="C99" s="31" t="s">
        <v>947</v>
      </c>
      <c r="D99" s="28" t="s">
        <v>3</v>
      </c>
      <c r="E99" s="41" t="s">
        <v>401</v>
      </c>
      <c r="F99" s="43"/>
      <c r="G99" s="46"/>
    </row>
    <row r="100" spans="2:7" ht="19.5" customHeight="1" outlineLevel="1">
      <c r="B100" s="30" t="s">
        <v>1179</v>
      </c>
      <c r="C100" s="32" t="s">
        <v>948</v>
      </c>
      <c r="D100" s="28" t="s">
        <v>911</v>
      </c>
      <c r="E100" s="41" t="s">
        <v>401</v>
      </c>
      <c r="F100" s="43"/>
      <c r="G100" s="46"/>
    </row>
    <row r="101" spans="2:7" ht="19.5" customHeight="1" outlineLevel="1">
      <c r="B101" s="30" t="s">
        <v>1180</v>
      </c>
      <c r="C101" s="32" t="s">
        <v>949</v>
      </c>
      <c r="D101" s="28" t="s">
        <v>911</v>
      </c>
      <c r="E101" s="41" t="s">
        <v>401</v>
      </c>
      <c r="F101" s="43"/>
      <c r="G101" s="46"/>
    </row>
    <row r="102" spans="2:7" ht="19.5" customHeight="1" outlineLevel="1">
      <c r="B102" s="30" t="s">
        <v>1181</v>
      </c>
      <c r="C102" s="32" t="s">
        <v>950</v>
      </c>
      <c r="D102" s="28" t="s">
        <v>911</v>
      </c>
      <c r="E102" s="41" t="s">
        <v>401</v>
      </c>
      <c r="F102" s="43"/>
      <c r="G102" s="46"/>
    </row>
    <row r="103" spans="2:7" ht="19.5" customHeight="1" outlineLevel="1">
      <c r="B103" s="30" t="s">
        <v>1182</v>
      </c>
      <c r="C103" s="32" t="s">
        <v>951</v>
      </c>
      <c r="D103" s="28" t="s">
        <v>3</v>
      </c>
      <c r="E103" s="41" t="s">
        <v>401</v>
      </c>
      <c r="F103" s="43"/>
      <c r="G103" s="46" t="s">
        <v>12</v>
      </c>
    </row>
    <row r="104" spans="2:7" ht="32.25" customHeight="1" outlineLevel="1">
      <c r="B104" s="30" t="s">
        <v>1183</v>
      </c>
      <c r="C104" s="32" t="s">
        <v>952</v>
      </c>
      <c r="D104" s="28" t="s">
        <v>911</v>
      </c>
      <c r="E104" s="41" t="s">
        <v>401</v>
      </c>
      <c r="F104" s="43"/>
      <c r="G104" s="46"/>
    </row>
    <row r="105" spans="2:7" ht="32.25" customHeight="1" outlineLevel="1">
      <c r="B105" s="30" t="s">
        <v>1184</v>
      </c>
      <c r="C105" s="32" t="s">
        <v>953</v>
      </c>
      <c r="D105" s="28" t="s">
        <v>911</v>
      </c>
      <c r="E105" s="41" t="s">
        <v>401</v>
      </c>
      <c r="F105" s="43"/>
      <c r="G105" s="46"/>
    </row>
    <row r="106" spans="2:7" ht="32.25" customHeight="1" outlineLevel="1">
      <c r="B106" s="30" t="s">
        <v>1185</v>
      </c>
      <c r="C106" s="32" t="s">
        <v>1075</v>
      </c>
      <c r="D106" s="28" t="s">
        <v>911</v>
      </c>
      <c r="E106" s="41" t="s">
        <v>401</v>
      </c>
      <c r="F106" s="43"/>
      <c r="G106" s="46"/>
    </row>
    <row r="107" spans="2:7" ht="32.25" customHeight="1" outlineLevel="1">
      <c r="B107" s="30" t="s">
        <v>1186</v>
      </c>
      <c r="C107" s="32" t="s">
        <v>954</v>
      </c>
      <c r="D107" s="28" t="s">
        <v>911</v>
      </c>
      <c r="E107" s="41" t="s">
        <v>401</v>
      </c>
      <c r="F107" s="43"/>
      <c r="G107" s="46"/>
    </row>
    <row r="108" spans="2:7" ht="32.25" customHeight="1" outlineLevel="1">
      <c r="B108" s="30" t="s">
        <v>1187</v>
      </c>
      <c r="C108" s="32" t="s">
        <v>955</v>
      </c>
      <c r="D108" s="28" t="s">
        <v>911</v>
      </c>
      <c r="E108" s="41" t="s">
        <v>401</v>
      </c>
      <c r="F108" s="43"/>
      <c r="G108" s="46"/>
    </row>
    <row r="109" spans="2:7" ht="19.5" customHeight="1" outlineLevel="1">
      <c r="B109" s="30" t="s">
        <v>1188</v>
      </c>
      <c r="C109" s="32" t="s">
        <v>956</v>
      </c>
      <c r="D109" s="28" t="s">
        <v>911</v>
      </c>
      <c r="E109" s="41" t="s">
        <v>401</v>
      </c>
      <c r="F109" s="43"/>
      <c r="G109" s="47"/>
    </row>
    <row r="110" spans="2:7">
      <c r="C110"/>
      <c r="E110" s="44"/>
      <c r="F110" s="100"/>
      <c r="G110" s="44"/>
    </row>
    <row r="111" spans="2:7">
      <c r="B111" s="23" t="s">
        <v>1189</v>
      </c>
      <c r="C111" s="24" t="s">
        <v>456</v>
      </c>
      <c r="D111" s="25" t="s">
        <v>1</v>
      </c>
      <c r="E111" s="39" t="s">
        <v>404</v>
      </c>
      <c r="F111" s="39" t="s">
        <v>405</v>
      </c>
      <c r="G111" s="40" t="s">
        <v>2</v>
      </c>
    </row>
    <row r="112" spans="2:7" ht="19.5" customHeight="1" outlineLevel="1">
      <c r="B112" s="30" t="s">
        <v>632</v>
      </c>
      <c r="C112" s="31" t="s">
        <v>223</v>
      </c>
      <c r="D112" s="28" t="s">
        <v>3</v>
      </c>
      <c r="E112" s="41" t="s">
        <v>401</v>
      </c>
      <c r="F112" s="100"/>
      <c r="G112" s="103"/>
    </row>
    <row r="113" spans="2:7" ht="32.25" customHeight="1" outlineLevel="1">
      <c r="B113" s="30" t="s">
        <v>633</v>
      </c>
      <c r="C113" s="31" t="s">
        <v>494</v>
      </c>
      <c r="D113" s="28" t="s">
        <v>911</v>
      </c>
      <c r="E113" s="41" t="s">
        <v>401</v>
      </c>
      <c r="F113" s="43"/>
      <c r="G113" s="103" t="s">
        <v>21</v>
      </c>
    </row>
    <row r="114" spans="2:7" ht="33" customHeight="1" outlineLevel="1">
      <c r="B114" s="30" t="s">
        <v>634</v>
      </c>
      <c r="C114" s="31" t="s">
        <v>495</v>
      </c>
      <c r="D114" s="28" t="s">
        <v>3</v>
      </c>
      <c r="E114" s="41" t="s">
        <v>401</v>
      </c>
      <c r="F114" s="43"/>
      <c r="G114" s="103"/>
    </row>
    <row r="115" spans="2:7" ht="19.5" customHeight="1" outlineLevel="1">
      <c r="B115" s="30" t="s">
        <v>635</v>
      </c>
      <c r="C115" s="31" t="s">
        <v>366</v>
      </c>
      <c r="D115" s="28" t="s">
        <v>3</v>
      </c>
      <c r="E115" s="41" t="s">
        <v>401</v>
      </c>
      <c r="F115" s="43"/>
      <c r="G115" s="103"/>
    </row>
    <row r="116" spans="2:7" ht="19.5" customHeight="1" outlineLevel="1">
      <c r="B116" s="30" t="s">
        <v>1190</v>
      </c>
      <c r="C116" s="31" t="s">
        <v>496</v>
      </c>
      <c r="D116" s="28" t="s">
        <v>3</v>
      </c>
      <c r="E116" s="41" t="s">
        <v>401</v>
      </c>
      <c r="F116" s="43"/>
      <c r="G116" s="103"/>
    </row>
    <row r="117" spans="2:7" ht="39" customHeight="1" outlineLevel="1">
      <c r="B117" s="30" t="s">
        <v>1191</v>
      </c>
      <c r="C117" s="31" t="s">
        <v>224</v>
      </c>
      <c r="D117" s="28" t="s">
        <v>3</v>
      </c>
      <c r="E117" s="41" t="s">
        <v>401</v>
      </c>
      <c r="F117" s="43"/>
      <c r="G117" s="103"/>
    </row>
    <row r="118" spans="2:7" ht="32.25" customHeight="1" outlineLevel="1">
      <c r="B118" s="30" t="s">
        <v>1192</v>
      </c>
      <c r="C118" s="31" t="s">
        <v>225</v>
      </c>
      <c r="D118" s="28" t="s">
        <v>3</v>
      </c>
      <c r="E118" s="41" t="s">
        <v>401</v>
      </c>
      <c r="F118" s="43"/>
      <c r="G118" s="103"/>
    </row>
    <row r="119" spans="2:7" ht="19.5" customHeight="1" outlineLevel="1">
      <c r="B119" s="30" t="s">
        <v>1193</v>
      </c>
      <c r="C119" s="31" t="s">
        <v>497</v>
      </c>
      <c r="D119" s="28" t="s">
        <v>3</v>
      </c>
      <c r="E119" s="41" t="s">
        <v>401</v>
      </c>
      <c r="F119" s="43"/>
      <c r="G119" s="103"/>
    </row>
    <row r="120" spans="2:7" ht="57" customHeight="1" outlineLevel="1">
      <c r="B120" s="30" t="s">
        <v>1194</v>
      </c>
      <c r="C120" s="32" t="s">
        <v>498</v>
      </c>
      <c r="D120" s="28" t="s">
        <v>911</v>
      </c>
      <c r="E120" s="41" t="s">
        <v>401</v>
      </c>
      <c r="F120" s="43"/>
      <c r="G120" s="103" t="s">
        <v>320</v>
      </c>
    </row>
    <row r="121" spans="2:7">
      <c r="E121" s="44"/>
      <c r="F121" s="100"/>
      <c r="G121" s="44"/>
    </row>
    <row r="122" spans="2:7">
      <c r="B122" s="23" t="s">
        <v>1195</v>
      </c>
      <c r="C122" s="24" t="s">
        <v>214</v>
      </c>
      <c r="D122" s="25" t="s">
        <v>1</v>
      </c>
      <c r="E122" s="39" t="s">
        <v>404</v>
      </c>
      <c r="F122" s="39" t="s">
        <v>405</v>
      </c>
      <c r="G122" s="40" t="s">
        <v>2</v>
      </c>
    </row>
    <row r="123" spans="2:7" ht="32.25" customHeight="1" outlineLevel="1">
      <c r="B123" s="30" t="s">
        <v>636</v>
      </c>
      <c r="C123" s="31" t="s">
        <v>215</v>
      </c>
      <c r="D123" s="28" t="s">
        <v>3</v>
      </c>
      <c r="E123" s="41" t="s">
        <v>401</v>
      </c>
      <c r="F123" s="43"/>
      <c r="G123" s="31"/>
    </row>
    <row r="124" spans="2:7" ht="19.5" customHeight="1" outlineLevel="1">
      <c r="B124" s="30" t="s">
        <v>637</v>
      </c>
      <c r="C124" s="31" t="s">
        <v>499</v>
      </c>
      <c r="D124" s="28" t="s">
        <v>3</v>
      </c>
      <c r="E124" s="41" t="s">
        <v>401</v>
      </c>
      <c r="F124" s="43"/>
      <c r="G124" s="31"/>
    </row>
    <row r="125" spans="2:7" ht="40.5" customHeight="1" outlineLevel="1">
      <c r="B125" s="30" t="s">
        <v>638</v>
      </c>
      <c r="C125" s="31" t="s">
        <v>500</v>
      </c>
      <c r="D125" s="28" t="s">
        <v>3</v>
      </c>
      <c r="E125" s="41" t="s">
        <v>401</v>
      </c>
      <c r="F125" s="43"/>
      <c r="G125" s="31" t="s">
        <v>1196</v>
      </c>
    </row>
    <row r="126" spans="2:7" ht="32.25" customHeight="1" outlineLevel="1">
      <c r="B126" s="30" t="s">
        <v>639</v>
      </c>
      <c r="C126" s="31" t="s">
        <v>501</v>
      </c>
      <c r="D126" s="28" t="s">
        <v>911</v>
      </c>
      <c r="E126" s="41" t="s">
        <v>401</v>
      </c>
      <c r="F126" s="43"/>
      <c r="G126" s="31" t="s">
        <v>19</v>
      </c>
    </row>
    <row r="127" spans="2:7" ht="32.25" customHeight="1" outlineLevel="1">
      <c r="B127" s="30" t="s">
        <v>640</v>
      </c>
      <c r="C127" s="31" t="s">
        <v>216</v>
      </c>
      <c r="D127" s="28" t="s">
        <v>911</v>
      </c>
      <c r="E127" s="41" t="s">
        <v>401</v>
      </c>
      <c r="F127" s="43"/>
      <c r="G127" s="31" t="s">
        <v>20</v>
      </c>
    </row>
    <row r="128" spans="2:7" ht="42.75" customHeight="1" outlineLevel="1">
      <c r="B128" s="30" t="s">
        <v>641</v>
      </c>
      <c r="C128" s="31" t="s">
        <v>217</v>
      </c>
      <c r="D128" s="28" t="s">
        <v>3</v>
      </c>
      <c r="E128" s="41" t="s">
        <v>401</v>
      </c>
      <c r="F128" s="43"/>
      <c r="G128" s="31"/>
    </row>
    <row r="129" spans="2:7" ht="32.25" customHeight="1" outlineLevel="1">
      <c r="B129" s="30" t="s">
        <v>1197</v>
      </c>
      <c r="C129" s="31" t="s">
        <v>218</v>
      </c>
      <c r="D129" s="28" t="s">
        <v>3</v>
      </c>
      <c r="E129" s="41" t="s">
        <v>401</v>
      </c>
      <c r="F129" s="43"/>
      <c r="G129" s="31"/>
    </row>
    <row r="130" spans="2:7" ht="19.5" customHeight="1" outlineLevel="1">
      <c r="B130" s="30" t="s">
        <v>1198</v>
      </c>
      <c r="C130" s="31" t="s">
        <v>221</v>
      </c>
      <c r="D130" s="28" t="s">
        <v>3</v>
      </c>
      <c r="E130" s="41" t="s">
        <v>401</v>
      </c>
      <c r="F130" s="43"/>
      <c r="G130" s="31"/>
    </row>
    <row r="131" spans="2:7" ht="19.5" customHeight="1" outlineLevel="1">
      <c r="B131" s="30" t="s">
        <v>1199</v>
      </c>
      <c r="C131" s="31" t="s">
        <v>220</v>
      </c>
      <c r="D131" s="28" t="s">
        <v>3</v>
      </c>
      <c r="E131" s="41" t="s">
        <v>401</v>
      </c>
      <c r="F131" s="43"/>
      <c r="G131" s="31"/>
    </row>
    <row r="132" spans="2:7" ht="32.25" customHeight="1" outlineLevel="1">
      <c r="B132" s="30" t="s">
        <v>1200</v>
      </c>
      <c r="C132" s="31" t="s">
        <v>219</v>
      </c>
      <c r="D132" s="28" t="s">
        <v>3</v>
      </c>
      <c r="E132" s="41" t="s">
        <v>401</v>
      </c>
      <c r="F132" s="43"/>
      <c r="G132" s="31"/>
    </row>
    <row r="133" spans="2:7">
      <c r="E133" s="44"/>
      <c r="F133" s="100"/>
      <c r="G133" s="44"/>
    </row>
    <row r="134" spans="2:7">
      <c r="B134" s="23" t="s">
        <v>1201</v>
      </c>
      <c r="C134" s="24" t="s">
        <v>22</v>
      </c>
      <c r="D134" s="25" t="s">
        <v>1</v>
      </c>
      <c r="E134" s="39" t="s">
        <v>404</v>
      </c>
      <c r="F134" s="39" t="s">
        <v>405</v>
      </c>
      <c r="G134" s="40" t="s">
        <v>2</v>
      </c>
    </row>
    <row r="135" spans="2:7" ht="32.25" customHeight="1" outlineLevel="1">
      <c r="B135" s="30" t="s">
        <v>642</v>
      </c>
      <c r="C135" s="31" t="s">
        <v>222</v>
      </c>
      <c r="D135" s="28" t="s">
        <v>3</v>
      </c>
      <c r="E135" s="41" t="s">
        <v>401</v>
      </c>
      <c r="F135" s="43"/>
      <c r="G135" s="46"/>
    </row>
    <row r="136" spans="2:7" ht="32.25" customHeight="1" outlineLevel="1">
      <c r="B136" s="30" t="s">
        <v>643</v>
      </c>
      <c r="C136" s="31" t="s">
        <v>494</v>
      </c>
      <c r="D136" s="28" t="s">
        <v>911</v>
      </c>
      <c r="E136" s="41" t="s">
        <v>401</v>
      </c>
      <c r="F136" s="43"/>
      <c r="G136" s="46" t="s">
        <v>23</v>
      </c>
    </row>
    <row r="137" spans="2:7" ht="30" outlineLevel="1">
      <c r="B137" s="30" t="s">
        <v>644</v>
      </c>
      <c r="C137" s="31" t="s">
        <v>226</v>
      </c>
      <c r="D137" s="28" t="s">
        <v>3</v>
      </c>
      <c r="E137" s="41" t="s">
        <v>401</v>
      </c>
      <c r="F137" s="43"/>
      <c r="G137" s="46"/>
    </row>
    <row r="138" spans="2:7" outlineLevel="1">
      <c r="B138" s="30" t="s">
        <v>1202</v>
      </c>
      <c r="C138" s="31" t="s">
        <v>223</v>
      </c>
      <c r="D138" s="28" t="s">
        <v>3</v>
      </c>
      <c r="E138" s="41" t="s">
        <v>401</v>
      </c>
      <c r="F138" s="43"/>
      <c r="G138" s="46"/>
    </row>
    <row r="139" spans="2:7" ht="19.5" customHeight="1" outlineLevel="1">
      <c r="B139" s="30" t="s">
        <v>1203</v>
      </c>
      <c r="C139" s="31" t="s">
        <v>24</v>
      </c>
      <c r="D139" s="28" t="s">
        <v>3</v>
      </c>
      <c r="E139" s="41" t="s">
        <v>401</v>
      </c>
      <c r="F139" s="43"/>
      <c r="G139" s="46"/>
    </row>
    <row r="140" spans="2:7" ht="49.5" customHeight="1" outlineLevel="1">
      <c r="B140" s="30" t="s">
        <v>1204</v>
      </c>
      <c r="C140" s="31" t="s">
        <v>502</v>
      </c>
      <c r="D140" s="28" t="s">
        <v>911</v>
      </c>
      <c r="E140" s="41" t="s">
        <v>401</v>
      </c>
      <c r="F140" s="43"/>
      <c r="G140" s="46" t="s">
        <v>169</v>
      </c>
    </row>
    <row r="141" spans="2:7" ht="19.5" customHeight="1" outlineLevel="1">
      <c r="B141" s="30" t="s">
        <v>1205</v>
      </c>
      <c r="C141" s="31" t="s">
        <v>227</v>
      </c>
      <c r="D141" s="28" t="s">
        <v>911</v>
      </c>
      <c r="E141" s="41" t="s">
        <v>401</v>
      </c>
      <c r="F141" s="43"/>
      <c r="G141" s="46"/>
    </row>
    <row r="142" spans="2:7" ht="32.25" customHeight="1" outlineLevel="1">
      <c r="B142" s="30" t="s">
        <v>1206</v>
      </c>
      <c r="C142" s="33" t="s">
        <v>367</v>
      </c>
      <c r="D142" s="28" t="s">
        <v>911</v>
      </c>
      <c r="E142" s="41" t="s">
        <v>401</v>
      </c>
      <c r="F142" s="43"/>
      <c r="G142" s="46" t="s">
        <v>368</v>
      </c>
    </row>
    <row r="143" spans="2:7" outlineLevel="1">
      <c r="B143" s="30" t="s">
        <v>1207</v>
      </c>
      <c r="C143" s="31" t="s">
        <v>503</v>
      </c>
      <c r="D143" s="28" t="s">
        <v>911</v>
      </c>
      <c r="E143" s="41" t="s">
        <v>401</v>
      </c>
      <c r="F143" s="43"/>
      <c r="G143" s="46" t="s">
        <v>12</v>
      </c>
    </row>
    <row r="144" spans="2:7" outlineLevel="1">
      <c r="B144" s="30" t="s">
        <v>1208</v>
      </c>
      <c r="C144" s="31" t="s">
        <v>504</v>
      </c>
      <c r="D144" s="28" t="s">
        <v>911</v>
      </c>
      <c r="E144" s="41" t="s">
        <v>401</v>
      </c>
      <c r="F144" s="43"/>
      <c r="G144" s="46" t="s">
        <v>12</v>
      </c>
    </row>
    <row r="145" spans="2:7" ht="19.5" customHeight="1" outlineLevel="1">
      <c r="B145" s="30" t="s">
        <v>1209</v>
      </c>
      <c r="C145" s="31" t="s">
        <v>505</v>
      </c>
      <c r="D145" s="28" t="s">
        <v>3</v>
      </c>
      <c r="E145" s="41" t="s">
        <v>401</v>
      </c>
      <c r="F145" s="43"/>
      <c r="G145" s="46"/>
    </row>
    <row r="146" spans="2:7" ht="19.5" customHeight="1" outlineLevel="1">
      <c r="B146" s="30" t="s">
        <v>1210</v>
      </c>
      <c r="C146" s="31" t="s">
        <v>506</v>
      </c>
      <c r="D146" s="28" t="s">
        <v>3</v>
      </c>
      <c r="E146" s="41" t="s">
        <v>401</v>
      </c>
      <c r="F146" s="43"/>
      <c r="G146" s="46" t="s">
        <v>12</v>
      </c>
    </row>
    <row r="147" spans="2:7" ht="19.5" customHeight="1" outlineLevel="1">
      <c r="B147" s="30" t="s">
        <v>1211</v>
      </c>
      <c r="C147" s="34" t="s">
        <v>957</v>
      </c>
      <c r="D147" s="28" t="s">
        <v>3</v>
      </c>
      <c r="E147" s="41" t="s">
        <v>401</v>
      </c>
      <c r="F147" s="43"/>
      <c r="G147" s="48" t="s">
        <v>457</v>
      </c>
    </row>
    <row r="148" spans="2:7" ht="19.5" customHeight="1" outlineLevel="1">
      <c r="B148" s="30" t="s">
        <v>1212</v>
      </c>
      <c r="C148" s="34" t="s">
        <v>958</v>
      </c>
      <c r="D148" s="28" t="s">
        <v>911</v>
      </c>
      <c r="E148" s="41" t="s">
        <v>401</v>
      </c>
      <c r="F148" s="43"/>
      <c r="G148" s="48"/>
    </row>
    <row r="149" spans="2:7" ht="19.5" customHeight="1" outlineLevel="1">
      <c r="B149" s="30" t="s">
        <v>1213</v>
      </c>
      <c r="C149" s="34" t="s">
        <v>959</v>
      </c>
      <c r="D149" s="28" t="s">
        <v>911</v>
      </c>
      <c r="E149" s="41" t="s">
        <v>401</v>
      </c>
      <c r="F149" s="43"/>
      <c r="G149" s="48" t="s">
        <v>458</v>
      </c>
    </row>
    <row r="150" spans="2:7" ht="30" outlineLevel="1">
      <c r="B150" s="30" t="s">
        <v>1214</v>
      </c>
      <c r="C150" s="34" t="s">
        <v>960</v>
      </c>
      <c r="D150" s="28" t="s">
        <v>911</v>
      </c>
      <c r="E150" s="41" t="s">
        <v>401</v>
      </c>
      <c r="F150" s="43"/>
      <c r="G150" s="48" t="s">
        <v>459</v>
      </c>
    </row>
    <row r="151" spans="2:7" ht="51.75" customHeight="1" outlineLevel="1">
      <c r="B151" s="30" t="s">
        <v>1215</v>
      </c>
      <c r="C151" s="34" t="s">
        <v>961</v>
      </c>
      <c r="D151" s="28" t="s">
        <v>911</v>
      </c>
      <c r="E151" s="41" t="s">
        <v>401</v>
      </c>
      <c r="F151" s="43"/>
      <c r="G151" s="48" t="s">
        <v>460</v>
      </c>
    </row>
    <row r="152" spans="2:7" ht="19.5" customHeight="1" outlineLevel="1">
      <c r="B152" s="30" t="s">
        <v>1216</v>
      </c>
      <c r="C152" s="34" t="s">
        <v>962</v>
      </c>
      <c r="D152" s="28" t="s">
        <v>3</v>
      </c>
      <c r="E152" s="41" t="s">
        <v>401</v>
      </c>
      <c r="F152" s="43"/>
      <c r="G152" s="48"/>
    </row>
    <row r="153" spans="2:7" ht="81.75" customHeight="1" outlineLevel="1">
      <c r="B153" s="30" t="s">
        <v>1217</v>
      </c>
      <c r="C153" s="34" t="s">
        <v>963</v>
      </c>
      <c r="D153" s="28" t="s">
        <v>911</v>
      </c>
      <c r="E153" s="41" t="s">
        <v>401</v>
      </c>
      <c r="F153" s="43"/>
      <c r="G153" s="48" t="s">
        <v>449</v>
      </c>
    </row>
    <row r="154" spans="2:7" ht="49.5" customHeight="1" outlineLevel="1">
      <c r="B154" s="30" t="s">
        <v>1218</v>
      </c>
      <c r="C154" s="34" t="s">
        <v>964</v>
      </c>
      <c r="D154" s="28" t="s">
        <v>911</v>
      </c>
      <c r="E154" s="41" t="s">
        <v>401</v>
      </c>
      <c r="F154" s="43"/>
      <c r="G154" s="48" t="s">
        <v>449</v>
      </c>
    </row>
    <row r="155" spans="2:7" ht="26.25" customHeight="1" outlineLevel="1">
      <c r="B155" s="30" t="s">
        <v>1219</v>
      </c>
      <c r="C155" s="34" t="s">
        <v>965</v>
      </c>
      <c r="D155" s="28" t="s">
        <v>911</v>
      </c>
      <c r="E155" s="41" t="s">
        <v>401</v>
      </c>
      <c r="F155" s="43"/>
      <c r="G155" s="48"/>
    </row>
    <row r="156" spans="2:7" ht="32.25" customHeight="1" outlineLevel="1">
      <c r="B156" s="30" t="s">
        <v>1220</v>
      </c>
      <c r="C156" s="32" t="s">
        <v>966</v>
      </c>
      <c r="D156" s="28" t="s">
        <v>911</v>
      </c>
      <c r="E156" s="41" t="s">
        <v>401</v>
      </c>
      <c r="F156" s="43"/>
      <c r="G156" s="47" t="s">
        <v>26</v>
      </c>
    </row>
    <row r="157" spans="2:7" ht="70.5" customHeight="1" outlineLevel="1">
      <c r="B157" s="30" t="s">
        <v>1221</v>
      </c>
      <c r="C157" s="32" t="s">
        <v>967</v>
      </c>
      <c r="D157" s="28" t="s">
        <v>911</v>
      </c>
      <c r="E157" s="41" t="s">
        <v>401</v>
      </c>
      <c r="F157" s="43"/>
      <c r="G157" s="47"/>
    </row>
    <row r="158" spans="2:7">
      <c r="E158" s="44"/>
      <c r="F158" s="100"/>
      <c r="G158" s="44"/>
    </row>
    <row r="159" spans="2:7">
      <c r="B159" s="23" t="s">
        <v>1222</v>
      </c>
      <c r="C159" s="24" t="s">
        <v>10</v>
      </c>
      <c r="D159" s="25" t="s">
        <v>1</v>
      </c>
      <c r="E159" s="39" t="s">
        <v>404</v>
      </c>
      <c r="F159" s="39" t="s">
        <v>405</v>
      </c>
      <c r="G159" s="40" t="s">
        <v>2</v>
      </c>
    </row>
    <row r="160" spans="2:7" ht="19.5" customHeight="1" outlineLevel="1">
      <c r="B160" s="30" t="s">
        <v>645</v>
      </c>
      <c r="C160" s="31" t="s">
        <v>192</v>
      </c>
      <c r="D160" s="28" t="s">
        <v>911</v>
      </c>
      <c r="E160" s="41" t="s">
        <v>401</v>
      </c>
      <c r="F160" s="43"/>
      <c r="G160" s="46" t="s">
        <v>11</v>
      </c>
    </row>
    <row r="161" spans="2:7" ht="19.5" customHeight="1" outlineLevel="1">
      <c r="B161" s="30" t="s">
        <v>646</v>
      </c>
      <c r="C161" s="31" t="s">
        <v>193</v>
      </c>
      <c r="D161" s="28" t="s">
        <v>911</v>
      </c>
      <c r="E161" s="41" t="s">
        <v>401</v>
      </c>
      <c r="F161" s="43"/>
      <c r="G161" s="46" t="s">
        <v>12</v>
      </c>
    </row>
    <row r="162" spans="2:7" ht="32.25" customHeight="1" outlineLevel="1">
      <c r="B162" s="30" t="s">
        <v>647</v>
      </c>
      <c r="C162" s="31" t="s">
        <v>507</v>
      </c>
      <c r="D162" s="28" t="s">
        <v>3</v>
      </c>
      <c r="E162" s="41" t="s">
        <v>401</v>
      </c>
      <c r="F162" s="43"/>
      <c r="G162" s="46" t="s">
        <v>179</v>
      </c>
    </row>
    <row r="163" spans="2:7" ht="49.5" customHeight="1" outlineLevel="1">
      <c r="B163" s="30" t="s">
        <v>648</v>
      </c>
      <c r="C163" s="31" t="s">
        <v>508</v>
      </c>
      <c r="D163" s="28" t="s">
        <v>3</v>
      </c>
      <c r="E163" s="41" t="s">
        <v>401</v>
      </c>
      <c r="F163" s="43"/>
      <c r="G163" s="46" t="s">
        <v>155</v>
      </c>
    </row>
    <row r="164" spans="2:7" ht="32.25" customHeight="1" outlineLevel="1">
      <c r="B164" s="30" t="s">
        <v>649</v>
      </c>
      <c r="C164" s="31" t="s">
        <v>509</v>
      </c>
      <c r="D164" s="28" t="s">
        <v>911</v>
      </c>
      <c r="E164" s="41" t="s">
        <v>401</v>
      </c>
      <c r="F164" s="43"/>
      <c r="G164" s="46"/>
    </row>
    <row r="165" spans="2:7" ht="32.25" customHeight="1" outlineLevel="1">
      <c r="B165" s="30" t="s">
        <v>650</v>
      </c>
      <c r="C165" s="31" t="s">
        <v>13</v>
      </c>
      <c r="D165" s="28" t="s">
        <v>3</v>
      </c>
      <c r="E165" s="41" t="s">
        <v>401</v>
      </c>
      <c r="F165" s="43"/>
      <c r="G165" s="46"/>
    </row>
    <row r="166" spans="2:7" ht="32.25" customHeight="1" outlineLevel="1">
      <c r="B166" s="30" t="s">
        <v>651</v>
      </c>
      <c r="C166" s="31" t="s">
        <v>362</v>
      </c>
      <c r="D166" s="28" t="s">
        <v>3</v>
      </c>
      <c r="E166" s="41" t="s">
        <v>401</v>
      </c>
      <c r="F166" s="43"/>
      <c r="G166" s="46"/>
    </row>
    <row r="167" spans="2:7" ht="19.5" customHeight="1" outlineLevel="1">
      <c r="B167" s="30" t="s">
        <v>652</v>
      </c>
      <c r="C167" s="31" t="s">
        <v>510</v>
      </c>
      <c r="D167" s="28" t="s">
        <v>3</v>
      </c>
      <c r="E167" s="41" t="s">
        <v>401</v>
      </c>
      <c r="F167" s="43"/>
      <c r="G167" s="46"/>
    </row>
    <row r="168" spans="2:7" ht="49.5" customHeight="1" outlineLevel="1">
      <c r="B168" s="30" t="s">
        <v>653</v>
      </c>
      <c r="C168" s="31" t="s">
        <v>511</v>
      </c>
      <c r="D168" s="28" t="s">
        <v>3</v>
      </c>
      <c r="E168" s="41" t="s">
        <v>401</v>
      </c>
      <c r="F168" s="43"/>
      <c r="G168" s="46"/>
    </row>
    <row r="169" spans="2:7" ht="49.5" customHeight="1" outlineLevel="1">
      <c r="B169" s="30" t="s">
        <v>654</v>
      </c>
      <c r="C169" s="31" t="s">
        <v>194</v>
      </c>
      <c r="D169" s="28" t="s">
        <v>3</v>
      </c>
      <c r="E169" s="41" t="s">
        <v>401</v>
      </c>
      <c r="F169" s="43"/>
      <c r="G169" s="46"/>
    </row>
    <row r="170" spans="2:7" ht="32.25" customHeight="1" outlineLevel="1">
      <c r="B170" s="30" t="s">
        <v>655</v>
      </c>
      <c r="C170" s="31" t="s">
        <v>195</v>
      </c>
      <c r="D170" s="28" t="s">
        <v>3</v>
      </c>
      <c r="E170" s="41" t="s">
        <v>401</v>
      </c>
      <c r="F170" s="43"/>
      <c r="G170" s="46" t="s">
        <v>179</v>
      </c>
    </row>
    <row r="171" spans="2:7" ht="45.6" customHeight="1" outlineLevel="1">
      <c r="B171" s="30" t="s">
        <v>656</v>
      </c>
      <c r="C171" s="32" t="s">
        <v>512</v>
      </c>
      <c r="D171" s="28" t="s">
        <v>3</v>
      </c>
      <c r="E171" s="41" t="s">
        <v>401</v>
      </c>
      <c r="F171" s="43"/>
      <c r="G171" s="46"/>
    </row>
    <row r="172" spans="2:7" ht="33" customHeight="1" outlineLevel="1">
      <c r="B172" s="30" t="s">
        <v>657</v>
      </c>
      <c r="C172" s="31" t="s">
        <v>196</v>
      </c>
      <c r="D172" s="28" t="s">
        <v>3</v>
      </c>
      <c r="E172" s="41" t="s">
        <v>401</v>
      </c>
      <c r="F172" s="42"/>
      <c r="G172" s="46"/>
    </row>
    <row r="173" spans="2:7" ht="32.25" customHeight="1" outlineLevel="1">
      <c r="B173" s="30" t="s">
        <v>658</v>
      </c>
      <c r="C173" s="31" t="s">
        <v>197</v>
      </c>
      <c r="D173" s="28" t="s">
        <v>3</v>
      </c>
      <c r="E173" s="41" t="s">
        <v>401</v>
      </c>
      <c r="F173" s="43"/>
      <c r="G173" s="46" t="s">
        <v>14</v>
      </c>
    </row>
    <row r="174" spans="2:7" ht="38.450000000000003" customHeight="1" outlineLevel="1">
      <c r="B174" s="30" t="s">
        <v>659</v>
      </c>
      <c r="C174" s="31" t="s">
        <v>15</v>
      </c>
      <c r="D174" s="28" t="s">
        <v>3</v>
      </c>
      <c r="E174" s="41" t="s">
        <v>401</v>
      </c>
      <c r="F174" s="43"/>
      <c r="G174" s="46"/>
    </row>
    <row r="175" spans="2:7" ht="29.45" customHeight="1" outlineLevel="1">
      <c r="B175" s="30" t="s">
        <v>660</v>
      </c>
      <c r="C175" s="31" t="s">
        <v>198</v>
      </c>
      <c r="D175" s="28" t="s">
        <v>3</v>
      </c>
      <c r="E175" s="41" t="s">
        <v>401</v>
      </c>
      <c r="F175" s="43"/>
      <c r="G175" s="46"/>
    </row>
    <row r="176" spans="2:7" ht="35.450000000000003" customHeight="1" outlineLevel="1">
      <c r="B176" s="30" t="s">
        <v>661</v>
      </c>
      <c r="C176" s="34" t="s">
        <v>968</v>
      </c>
      <c r="D176" s="28" t="s">
        <v>3</v>
      </c>
      <c r="E176" s="41" t="s">
        <v>401</v>
      </c>
      <c r="F176" s="43"/>
      <c r="G176" s="49"/>
    </row>
    <row r="177" spans="2:7" ht="30" customHeight="1" outlineLevel="1">
      <c r="B177" s="30" t="s">
        <v>662</v>
      </c>
      <c r="C177" s="34" t="s">
        <v>969</v>
      </c>
      <c r="D177" s="28" t="s">
        <v>3</v>
      </c>
      <c r="E177" s="41" t="s">
        <v>401</v>
      </c>
      <c r="F177" s="43"/>
      <c r="G177" s="49"/>
    </row>
    <row r="178" spans="2:7" ht="33" customHeight="1" outlineLevel="1">
      <c r="B178" s="30" t="s">
        <v>663</v>
      </c>
      <c r="C178" s="34" t="s">
        <v>1076</v>
      </c>
      <c r="D178" s="28" t="s">
        <v>3</v>
      </c>
      <c r="E178" s="41" t="s">
        <v>401</v>
      </c>
      <c r="F178" s="43"/>
      <c r="G178" s="48"/>
    </row>
    <row r="179" spans="2:7" ht="44.1" customHeight="1" outlineLevel="1">
      <c r="B179" s="30" t="s">
        <v>664</v>
      </c>
      <c r="C179" s="34" t="s">
        <v>970</v>
      </c>
      <c r="D179" s="28" t="s">
        <v>911</v>
      </c>
      <c r="E179" s="41" t="s">
        <v>401</v>
      </c>
      <c r="F179" s="43"/>
      <c r="G179" s="48"/>
    </row>
    <row r="180" spans="2:7" ht="31.5" customHeight="1" outlineLevel="1">
      <c r="B180" s="30" t="s">
        <v>665</v>
      </c>
      <c r="C180" s="34" t="s">
        <v>971</v>
      </c>
      <c r="D180" s="28" t="s">
        <v>3</v>
      </c>
      <c r="E180" s="41" t="s">
        <v>401</v>
      </c>
      <c r="F180" s="43"/>
      <c r="G180" s="49"/>
    </row>
    <row r="181" spans="2:7" ht="30.95" customHeight="1" outlineLevel="1">
      <c r="B181" s="30" t="s">
        <v>666</v>
      </c>
      <c r="C181" s="34" t="s">
        <v>972</v>
      </c>
      <c r="D181" s="28" t="s">
        <v>3</v>
      </c>
      <c r="E181" s="41" t="s">
        <v>401</v>
      </c>
      <c r="F181" s="43"/>
      <c r="G181" s="49"/>
    </row>
    <row r="182" spans="2:7" ht="30.95" customHeight="1" outlineLevel="1">
      <c r="B182" s="30" t="s">
        <v>667</v>
      </c>
      <c r="C182" s="34" t="s">
        <v>973</v>
      </c>
      <c r="D182" s="28" t="s">
        <v>3</v>
      </c>
      <c r="E182" s="41" t="s">
        <v>401</v>
      </c>
      <c r="F182" s="43"/>
      <c r="G182" s="49"/>
    </row>
    <row r="183" spans="2:7" ht="32.1" customHeight="1" outlineLevel="1">
      <c r="B183" s="30" t="s">
        <v>1223</v>
      </c>
      <c r="C183" s="34" t="s">
        <v>1524</v>
      </c>
      <c r="D183" s="28" t="s">
        <v>3</v>
      </c>
      <c r="E183" s="41" t="s">
        <v>401</v>
      </c>
      <c r="F183" s="43"/>
      <c r="G183" s="49"/>
    </row>
    <row r="184" spans="2:7">
      <c r="F184" s="100"/>
      <c r="G184" s="44"/>
    </row>
    <row r="185" spans="2:7">
      <c r="B185" s="23" t="s">
        <v>1224</v>
      </c>
      <c r="C185" s="24" t="s">
        <v>462</v>
      </c>
      <c r="D185" s="25" t="s">
        <v>1</v>
      </c>
      <c r="E185" s="39" t="s">
        <v>404</v>
      </c>
      <c r="F185" s="39" t="s">
        <v>405</v>
      </c>
      <c r="G185" s="40" t="s">
        <v>2</v>
      </c>
    </row>
    <row r="186" spans="2:7" ht="32.25" customHeight="1" outlineLevel="1">
      <c r="B186" s="26" t="s">
        <v>1225</v>
      </c>
      <c r="C186" s="31" t="s">
        <v>190</v>
      </c>
      <c r="D186" s="28" t="s">
        <v>3</v>
      </c>
      <c r="E186" s="41" t="s">
        <v>401</v>
      </c>
      <c r="F186" s="50"/>
      <c r="G186" s="45"/>
    </row>
    <row r="187" spans="2:7" ht="30.95" customHeight="1" outlineLevel="1">
      <c r="B187" s="26" t="s">
        <v>1226</v>
      </c>
      <c r="C187" s="31" t="s">
        <v>513</v>
      </c>
      <c r="D187" s="28" t="s">
        <v>911</v>
      </c>
      <c r="E187" s="41" t="s">
        <v>401</v>
      </c>
      <c r="F187" s="50"/>
      <c r="G187" s="45"/>
    </row>
    <row r="188" spans="2:7" ht="31.5" customHeight="1" outlineLevel="1">
      <c r="B188" s="26" t="s">
        <v>1227</v>
      </c>
      <c r="C188" s="31" t="s">
        <v>191</v>
      </c>
      <c r="D188" s="28" t="s">
        <v>911</v>
      </c>
      <c r="E188" s="41" t="s">
        <v>401</v>
      </c>
      <c r="F188" s="50"/>
      <c r="G188" s="45"/>
    </row>
    <row r="189" spans="2:7" ht="32.25" customHeight="1" outlineLevel="1">
      <c r="B189" s="26" t="s">
        <v>1228</v>
      </c>
      <c r="C189" s="31" t="s">
        <v>183</v>
      </c>
      <c r="D189" s="28" t="s">
        <v>3</v>
      </c>
      <c r="E189" s="41" t="s">
        <v>401</v>
      </c>
      <c r="F189" s="50"/>
      <c r="G189" s="45"/>
    </row>
    <row r="190" spans="2:7">
      <c r="E190" s="44"/>
      <c r="F190" s="100"/>
      <c r="G190" s="44"/>
    </row>
    <row r="191" spans="2:7">
      <c r="B191" s="23" t="s">
        <v>1229</v>
      </c>
      <c r="C191" s="24" t="s">
        <v>461</v>
      </c>
      <c r="D191" s="25" t="s">
        <v>1</v>
      </c>
      <c r="E191" s="39" t="s">
        <v>404</v>
      </c>
      <c r="F191" s="39" t="s">
        <v>405</v>
      </c>
      <c r="G191" s="40" t="s">
        <v>2</v>
      </c>
    </row>
    <row r="192" spans="2:7" ht="32.25" customHeight="1" outlineLevel="1">
      <c r="B192" s="30" t="s">
        <v>1230</v>
      </c>
      <c r="C192" s="31" t="s">
        <v>514</v>
      </c>
      <c r="D192" s="28" t="s">
        <v>3</v>
      </c>
      <c r="E192" s="41" t="s">
        <v>401</v>
      </c>
      <c r="F192" s="43"/>
      <c r="G192" s="45"/>
    </row>
    <row r="193" spans="2:7" ht="32.25" customHeight="1" outlineLevel="1">
      <c r="B193" s="30" t="s">
        <v>1231</v>
      </c>
      <c r="C193" s="31" t="s">
        <v>515</v>
      </c>
      <c r="D193" s="28" t="s">
        <v>3</v>
      </c>
      <c r="E193" s="41" t="s">
        <v>401</v>
      </c>
      <c r="F193" s="43"/>
      <c r="G193" s="46" t="s">
        <v>179</v>
      </c>
    </row>
    <row r="194" spans="2:7" ht="32.25" customHeight="1" outlineLevel="1">
      <c r="B194" s="30" t="s">
        <v>1232</v>
      </c>
      <c r="C194" s="31" t="s">
        <v>208</v>
      </c>
      <c r="D194" s="28" t="s">
        <v>3</v>
      </c>
      <c r="E194" s="41" t="s">
        <v>401</v>
      </c>
      <c r="F194" s="43"/>
      <c r="G194" s="46" t="s">
        <v>179</v>
      </c>
    </row>
    <row r="195" spans="2:7" ht="19.5" customHeight="1" outlineLevel="1">
      <c r="B195" s="30" t="s">
        <v>1233</v>
      </c>
      <c r="C195" s="31" t="s">
        <v>516</v>
      </c>
      <c r="D195" s="28" t="s">
        <v>3</v>
      </c>
      <c r="E195" s="41" t="s">
        <v>401</v>
      </c>
      <c r="F195" s="43"/>
      <c r="G195" s="45"/>
    </row>
    <row r="196" spans="2:7" ht="19.5" customHeight="1" outlineLevel="1">
      <c r="B196" s="30" t="s">
        <v>1234</v>
      </c>
      <c r="C196" s="31" t="s">
        <v>517</v>
      </c>
      <c r="D196" s="28" t="s">
        <v>3</v>
      </c>
      <c r="E196" s="41" t="s">
        <v>401</v>
      </c>
      <c r="F196" s="43"/>
      <c r="G196" s="45"/>
    </row>
    <row r="197" spans="2:7" ht="30" outlineLevel="1">
      <c r="B197" s="30" t="s">
        <v>1235</v>
      </c>
      <c r="C197" s="31" t="s">
        <v>518</v>
      </c>
      <c r="D197" s="28" t="s">
        <v>911</v>
      </c>
      <c r="E197" s="41" t="s">
        <v>401</v>
      </c>
      <c r="F197" s="43"/>
      <c r="G197" s="45"/>
    </row>
    <row r="198" spans="2:7">
      <c r="C198" s="35"/>
      <c r="E198" s="44"/>
      <c r="F198" s="100"/>
      <c r="G198" s="44"/>
    </row>
    <row r="199" spans="2:7">
      <c r="B199" s="23" t="s">
        <v>1236</v>
      </c>
      <c r="C199" s="24" t="s">
        <v>463</v>
      </c>
      <c r="D199" s="25" t="s">
        <v>1</v>
      </c>
      <c r="E199" s="39" t="s">
        <v>404</v>
      </c>
      <c r="F199" s="39" t="s">
        <v>405</v>
      </c>
      <c r="G199" s="40" t="s">
        <v>2</v>
      </c>
    </row>
    <row r="200" spans="2:7" ht="32.25" customHeight="1" outlineLevel="1">
      <c r="B200" s="30" t="s">
        <v>1237</v>
      </c>
      <c r="C200" s="31" t="s">
        <v>209</v>
      </c>
      <c r="D200" s="28" t="s">
        <v>3</v>
      </c>
      <c r="E200" s="41" t="s">
        <v>401</v>
      </c>
      <c r="F200" s="51"/>
      <c r="G200" s="45"/>
    </row>
    <row r="201" spans="2:7" ht="32.25" customHeight="1" outlineLevel="1">
      <c r="B201" s="30" t="s">
        <v>1238</v>
      </c>
      <c r="C201" s="31" t="s">
        <v>210</v>
      </c>
      <c r="D201" s="28" t="s">
        <v>3</v>
      </c>
      <c r="E201" s="41" t="s">
        <v>401</v>
      </c>
      <c r="F201" s="51"/>
      <c r="G201" s="45"/>
    </row>
    <row r="202" spans="2:7" ht="19.5" customHeight="1" outlineLevel="1">
      <c r="B202" s="30" t="s">
        <v>1239</v>
      </c>
      <c r="C202" s="31" t="s">
        <v>211</v>
      </c>
      <c r="D202" s="28" t="s">
        <v>3</v>
      </c>
      <c r="E202" s="41" t="s">
        <v>401</v>
      </c>
      <c r="F202" s="51"/>
      <c r="G202" s="45"/>
    </row>
    <row r="203" spans="2:7" ht="19.5" customHeight="1" outlineLevel="1">
      <c r="B203" s="30" t="s">
        <v>1240</v>
      </c>
      <c r="C203" s="31" t="s">
        <v>156</v>
      </c>
      <c r="D203" s="28" t="s">
        <v>3</v>
      </c>
      <c r="E203" s="41" t="s">
        <v>401</v>
      </c>
      <c r="F203" s="51"/>
      <c r="G203" s="45"/>
    </row>
    <row r="204" spans="2:7" ht="19.5" customHeight="1" outlineLevel="1">
      <c r="B204" s="30" t="s">
        <v>1241</v>
      </c>
      <c r="C204" s="31" t="s">
        <v>212</v>
      </c>
      <c r="D204" s="28" t="s">
        <v>3</v>
      </c>
      <c r="E204" s="41" t="s">
        <v>401</v>
      </c>
      <c r="F204" s="51"/>
      <c r="G204" s="45"/>
    </row>
    <row r="205" spans="2:7" ht="32.25" customHeight="1" outlineLevel="1">
      <c r="B205" s="30" t="s">
        <v>1242</v>
      </c>
      <c r="C205" s="31" t="s">
        <v>213</v>
      </c>
      <c r="D205" s="28" t="s">
        <v>3</v>
      </c>
      <c r="E205" s="41" t="s">
        <v>401</v>
      </c>
      <c r="F205" s="51"/>
      <c r="G205" s="45"/>
    </row>
    <row r="206" spans="2:7" outlineLevel="1">
      <c r="B206" s="36"/>
      <c r="C206" s="37" t="s">
        <v>519</v>
      </c>
      <c r="E206" s="44"/>
      <c r="F206" s="100"/>
      <c r="G206" s="44"/>
    </row>
    <row r="207" spans="2:7" ht="32.25" customHeight="1" outlineLevel="1">
      <c r="B207" s="38" t="s">
        <v>1243</v>
      </c>
      <c r="C207" s="32" t="s">
        <v>974</v>
      </c>
      <c r="D207" s="28" t="s">
        <v>3</v>
      </c>
      <c r="E207" s="41" t="s">
        <v>401</v>
      </c>
      <c r="F207" s="43"/>
      <c r="G207" s="45"/>
    </row>
    <row r="208" spans="2:7" ht="19.5" customHeight="1" outlineLevel="1">
      <c r="B208" s="38" t="s">
        <v>1244</v>
      </c>
      <c r="C208" s="32" t="s">
        <v>975</v>
      </c>
      <c r="D208" s="28" t="s">
        <v>3</v>
      </c>
      <c r="E208" s="41" t="s">
        <v>401</v>
      </c>
      <c r="F208" s="43"/>
      <c r="G208" s="45"/>
    </row>
    <row r="209" spans="2:7" ht="19.5" customHeight="1" outlineLevel="1">
      <c r="B209" s="38" t="s">
        <v>1245</v>
      </c>
      <c r="C209" s="32" t="s">
        <v>976</v>
      </c>
      <c r="D209" s="28" t="s">
        <v>3</v>
      </c>
      <c r="E209" s="41" t="s">
        <v>401</v>
      </c>
      <c r="F209" s="43"/>
      <c r="G209" s="45"/>
    </row>
    <row r="210" spans="2:7" ht="19.5" customHeight="1" outlineLevel="1">
      <c r="B210" s="38" t="s">
        <v>1246</v>
      </c>
      <c r="C210" s="32" t="s">
        <v>977</v>
      </c>
      <c r="D210" s="28" t="s">
        <v>3</v>
      </c>
      <c r="E210" s="41" t="s">
        <v>401</v>
      </c>
      <c r="F210" s="43"/>
      <c r="G210" s="45"/>
    </row>
    <row r="211" spans="2:7" ht="19.5" customHeight="1" outlineLevel="1">
      <c r="B211" s="38" t="s">
        <v>1247</v>
      </c>
      <c r="C211" s="32" t="s">
        <v>978</v>
      </c>
      <c r="D211" s="28" t="s">
        <v>3</v>
      </c>
      <c r="E211" s="41" t="s">
        <v>401</v>
      </c>
      <c r="F211" s="43"/>
      <c r="G211" s="45"/>
    </row>
    <row r="212" spans="2:7" ht="30" customHeight="1" outlineLevel="1">
      <c r="B212" s="38" t="s">
        <v>1248</v>
      </c>
      <c r="C212" s="32" t="s">
        <v>979</v>
      </c>
      <c r="D212" s="28" t="s">
        <v>3</v>
      </c>
      <c r="E212" s="41" t="s">
        <v>401</v>
      </c>
      <c r="F212" s="43"/>
      <c r="G212" s="45"/>
    </row>
    <row r="213" spans="2:7">
      <c r="E213" s="44"/>
      <c r="F213" s="100"/>
      <c r="G213" s="44"/>
    </row>
    <row r="214" spans="2:7">
      <c r="B214" s="23" t="s">
        <v>1249</v>
      </c>
      <c r="C214" s="24" t="s">
        <v>464</v>
      </c>
      <c r="D214" s="25" t="s">
        <v>1</v>
      </c>
      <c r="E214" s="39" t="s">
        <v>404</v>
      </c>
      <c r="F214" s="39" t="s">
        <v>405</v>
      </c>
      <c r="G214" s="40" t="s">
        <v>2</v>
      </c>
    </row>
    <row r="215" spans="2:7" ht="32.25" customHeight="1" outlineLevel="1">
      <c r="B215" s="30" t="s">
        <v>1250</v>
      </c>
      <c r="C215" s="31" t="s">
        <v>239</v>
      </c>
      <c r="D215" s="28" t="s">
        <v>3</v>
      </c>
      <c r="E215" s="41" t="s">
        <v>401</v>
      </c>
      <c r="F215" s="51"/>
      <c r="G215" s="45"/>
    </row>
    <row r="216" spans="2:7" ht="29.45" customHeight="1" outlineLevel="1">
      <c r="B216" s="30" t="s">
        <v>1251</v>
      </c>
      <c r="C216" s="31" t="s">
        <v>36</v>
      </c>
      <c r="D216" s="28" t="s">
        <v>3</v>
      </c>
      <c r="E216" s="41" t="s">
        <v>401</v>
      </c>
      <c r="F216" s="51"/>
      <c r="G216" s="45"/>
    </row>
    <row r="217" spans="2:7" ht="47.1" customHeight="1" outlineLevel="1">
      <c r="B217" s="30" t="s">
        <v>1252</v>
      </c>
      <c r="C217" s="31" t="s">
        <v>240</v>
      </c>
      <c r="D217" s="28" t="s">
        <v>3</v>
      </c>
      <c r="E217" s="41" t="s">
        <v>401</v>
      </c>
      <c r="F217" s="51"/>
      <c r="G217" s="45"/>
    </row>
    <row r="218" spans="2:7" ht="32.25" customHeight="1" outlineLevel="1">
      <c r="B218" s="30" t="s">
        <v>1253</v>
      </c>
      <c r="C218" s="31" t="s">
        <v>371</v>
      </c>
      <c r="D218" s="28" t="s">
        <v>911</v>
      </c>
      <c r="E218" s="41" t="s">
        <v>401</v>
      </c>
      <c r="F218" s="51"/>
      <c r="G218" s="45"/>
    </row>
    <row r="219" spans="2:7" ht="19.5" customHeight="1" outlineLevel="1">
      <c r="B219" s="30" t="s">
        <v>1254</v>
      </c>
      <c r="C219" s="31" t="s">
        <v>37</v>
      </c>
      <c r="D219" s="28" t="s">
        <v>3</v>
      </c>
      <c r="E219" s="41" t="s">
        <v>401</v>
      </c>
      <c r="F219" s="51"/>
      <c r="G219" s="45"/>
    </row>
    <row r="220" spans="2:7" ht="19.5" customHeight="1" outlineLevel="1">
      <c r="B220" s="30" t="s">
        <v>1255</v>
      </c>
      <c r="C220" s="31" t="s">
        <v>520</v>
      </c>
      <c r="D220" s="28" t="s">
        <v>911</v>
      </c>
      <c r="E220" s="41" t="s">
        <v>401</v>
      </c>
      <c r="F220" s="51"/>
      <c r="G220" s="45"/>
    </row>
    <row r="221" spans="2:7" ht="19.5" customHeight="1" outlineLevel="1">
      <c r="B221" s="30" t="s">
        <v>1256</v>
      </c>
      <c r="C221" s="31" t="s">
        <v>521</v>
      </c>
      <c r="D221" s="28" t="s">
        <v>3</v>
      </c>
      <c r="E221" s="41" t="s">
        <v>401</v>
      </c>
      <c r="F221" s="51"/>
      <c r="G221" s="45"/>
    </row>
    <row r="222" spans="2:7" ht="19.5" customHeight="1" outlineLevel="1">
      <c r="B222" s="30" t="s">
        <v>1257</v>
      </c>
      <c r="C222" s="31" t="s">
        <v>522</v>
      </c>
      <c r="D222" s="28" t="s">
        <v>911</v>
      </c>
      <c r="E222" s="41" t="s">
        <v>401</v>
      </c>
      <c r="F222" s="51"/>
      <c r="G222" s="45"/>
    </row>
    <row r="223" spans="2:7" ht="19.5" customHeight="1" outlineLevel="1">
      <c r="B223" s="30" t="s">
        <v>1258</v>
      </c>
      <c r="C223" s="31" t="s">
        <v>141</v>
      </c>
      <c r="D223" s="28" t="s">
        <v>3</v>
      </c>
      <c r="E223" s="41" t="s">
        <v>401</v>
      </c>
      <c r="F223" s="51"/>
      <c r="G223" s="45"/>
    </row>
    <row r="224" spans="2:7" ht="19.5" customHeight="1" outlineLevel="1">
      <c r="B224" s="30" t="s">
        <v>1259</v>
      </c>
      <c r="C224" s="31" t="s">
        <v>38</v>
      </c>
      <c r="D224" s="28" t="s">
        <v>911</v>
      </c>
      <c r="E224" s="41" t="s">
        <v>401</v>
      </c>
      <c r="F224" s="51"/>
      <c r="G224" s="45"/>
    </row>
    <row r="225" spans="2:7" ht="30" outlineLevel="1">
      <c r="B225" s="30" t="s">
        <v>1260</v>
      </c>
      <c r="C225" s="31" t="s">
        <v>523</v>
      </c>
      <c r="D225" s="28" t="s">
        <v>3</v>
      </c>
      <c r="E225" s="41" t="s">
        <v>401</v>
      </c>
      <c r="F225" s="51"/>
      <c r="G225" s="49" t="s">
        <v>449</v>
      </c>
    </row>
    <row r="226" spans="2:7" ht="32.25" customHeight="1" outlineLevel="1">
      <c r="B226" s="30" t="s">
        <v>1261</v>
      </c>
      <c r="C226" s="31" t="s">
        <v>39</v>
      </c>
      <c r="D226" s="28" t="s">
        <v>3</v>
      </c>
      <c r="E226" s="41" t="s">
        <v>401</v>
      </c>
      <c r="F226" s="51"/>
      <c r="G226" s="45"/>
    </row>
    <row r="227" spans="2:7" ht="32.25" customHeight="1" outlineLevel="1">
      <c r="B227" s="30" t="s">
        <v>1262</v>
      </c>
      <c r="C227" s="31" t="s">
        <v>140</v>
      </c>
      <c r="D227" s="28" t="s">
        <v>911</v>
      </c>
      <c r="E227" s="41" t="s">
        <v>401</v>
      </c>
      <c r="F227" s="51"/>
      <c r="G227" s="51"/>
    </row>
    <row r="228" spans="2:7" ht="35.450000000000003" customHeight="1" outlineLevel="1">
      <c r="B228" s="30" t="s">
        <v>1263</v>
      </c>
      <c r="C228" s="31" t="s">
        <v>241</v>
      </c>
      <c r="D228" s="28" t="s">
        <v>3</v>
      </c>
      <c r="E228" s="41" t="s">
        <v>401</v>
      </c>
      <c r="F228" s="51"/>
      <c r="G228" s="45"/>
    </row>
    <row r="229" spans="2:7" ht="19.5" customHeight="1" outlineLevel="1">
      <c r="B229" s="30" t="s">
        <v>1264</v>
      </c>
      <c r="C229" s="31" t="s">
        <v>242</v>
      </c>
      <c r="D229" s="28" t="s">
        <v>911</v>
      </c>
      <c r="E229" s="41" t="s">
        <v>401</v>
      </c>
      <c r="F229" s="51"/>
      <c r="G229" s="45"/>
    </row>
    <row r="230" spans="2:7" ht="32.25" customHeight="1" outlineLevel="1">
      <c r="B230" s="30" t="s">
        <v>1265</v>
      </c>
      <c r="C230" s="31" t="s">
        <v>40</v>
      </c>
      <c r="D230" s="28" t="s">
        <v>3</v>
      </c>
      <c r="E230" s="41" t="s">
        <v>401</v>
      </c>
      <c r="F230" s="51"/>
      <c r="G230" s="45"/>
    </row>
    <row r="231" spans="2:7" ht="19.5" customHeight="1" outlineLevel="1">
      <c r="B231" s="30" t="s">
        <v>1266</v>
      </c>
      <c r="C231" s="31" t="s">
        <v>160</v>
      </c>
      <c r="D231" s="28" t="s">
        <v>911</v>
      </c>
      <c r="E231" s="41" t="s">
        <v>401</v>
      </c>
      <c r="F231" s="43"/>
      <c r="G231" s="46" t="s">
        <v>41</v>
      </c>
    </row>
    <row r="232" spans="2:7" ht="19.5" customHeight="1" outlineLevel="1">
      <c r="B232" s="30" t="s">
        <v>1267</v>
      </c>
      <c r="C232" s="34" t="s">
        <v>980</v>
      </c>
      <c r="D232" s="28" t="s">
        <v>3</v>
      </c>
      <c r="E232" s="41" t="s">
        <v>401</v>
      </c>
      <c r="F232" s="43"/>
      <c r="G232" s="49" t="s">
        <v>465</v>
      </c>
    </row>
    <row r="233" spans="2:7" outlineLevel="1">
      <c r="B233" s="30" t="s">
        <v>1268</v>
      </c>
      <c r="C233" s="34" t="s">
        <v>981</v>
      </c>
      <c r="D233" s="28" t="s">
        <v>3</v>
      </c>
      <c r="E233" s="41" t="s">
        <v>401</v>
      </c>
      <c r="F233" s="43"/>
      <c r="G233" s="49"/>
    </row>
    <row r="234" spans="2:7" ht="19.5" customHeight="1" outlineLevel="1">
      <c r="B234" s="30" t="s">
        <v>1269</v>
      </c>
      <c r="C234" s="34" t="s">
        <v>982</v>
      </c>
      <c r="D234" s="28" t="s">
        <v>911</v>
      </c>
      <c r="E234" s="41" t="s">
        <v>401</v>
      </c>
      <c r="F234" s="43"/>
      <c r="G234" s="49"/>
    </row>
    <row r="235" spans="2:7" ht="49.5" customHeight="1" outlineLevel="1">
      <c r="B235" s="30" t="s">
        <v>1270</v>
      </c>
      <c r="C235" s="34" t="s">
        <v>984</v>
      </c>
      <c r="D235" s="28" t="s">
        <v>911</v>
      </c>
      <c r="E235" s="41" t="s">
        <v>401</v>
      </c>
      <c r="F235" s="43"/>
      <c r="G235" s="49" t="s">
        <v>466</v>
      </c>
    </row>
    <row r="236" spans="2:7" ht="19.5" customHeight="1" outlineLevel="1">
      <c r="B236" s="30" t="s">
        <v>1271</v>
      </c>
      <c r="C236" s="34" t="s">
        <v>983</v>
      </c>
      <c r="D236" s="28" t="s">
        <v>911</v>
      </c>
      <c r="E236" s="41" t="s">
        <v>401</v>
      </c>
      <c r="F236" s="43"/>
      <c r="G236" s="49"/>
    </row>
    <row r="237" spans="2:7">
      <c r="E237" s="44"/>
      <c r="F237" s="100"/>
      <c r="G237" s="44"/>
    </row>
    <row r="238" spans="2:7">
      <c r="B238" s="23" t="s">
        <v>1272</v>
      </c>
      <c r="C238" s="24" t="s">
        <v>468</v>
      </c>
      <c r="D238" s="25" t="s">
        <v>1</v>
      </c>
      <c r="E238" s="39" t="s">
        <v>404</v>
      </c>
      <c r="F238" s="39" t="s">
        <v>405</v>
      </c>
      <c r="G238" s="40" t="s">
        <v>2</v>
      </c>
    </row>
    <row r="239" spans="2:7" ht="19.5" customHeight="1" outlineLevel="1">
      <c r="B239" s="30" t="s">
        <v>1273</v>
      </c>
      <c r="C239" s="31" t="s">
        <v>141</v>
      </c>
      <c r="D239" s="28" t="s">
        <v>3</v>
      </c>
      <c r="E239" s="41" t="s">
        <v>401</v>
      </c>
      <c r="F239" s="52"/>
      <c r="G239" s="45"/>
    </row>
    <row r="240" spans="2:7" ht="49.5" customHeight="1" outlineLevel="1">
      <c r="B240" s="30" t="s">
        <v>1274</v>
      </c>
      <c r="C240" s="31" t="s">
        <v>38</v>
      </c>
      <c r="D240" s="28" t="s">
        <v>3</v>
      </c>
      <c r="E240" s="41" t="s">
        <v>401</v>
      </c>
      <c r="F240" s="51"/>
      <c r="G240" s="45"/>
    </row>
    <row r="241" spans="2:7" ht="19.5" customHeight="1" outlineLevel="1">
      <c r="B241" s="30" t="s">
        <v>1275</v>
      </c>
      <c r="C241" s="31" t="s">
        <v>523</v>
      </c>
      <c r="D241" s="28" t="s">
        <v>3</v>
      </c>
      <c r="E241" s="41" t="s">
        <v>401</v>
      </c>
      <c r="F241" s="50"/>
      <c r="G241" s="45"/>
    </row>
    <row r="242" spans="2:7" ht="32.25" customHeight="1" outlineLevel="1">
      <c r="B242" s="30" t="s">
        <v>1276</v>
      </c>
      <c r="C242" s="31" t="s">
        <v>524</v>
      </c>
      <c r="D242" s="28" t="s">
        <v>3</v>
      </c>
      <c r="E242" s="41" t="s">
        <v>401</v>
      </c>
      <c r="F242" s="51"/>
      <c r="G242" s="45"/>
    </row>
    <row r="243" spans="2:7" ht="49.5" customHeight="1" outlineLevel="1">
      <c r="B243" s="30" t="s">
        <v>1277</v>
      </c>
      <c r="C243" s="31" t="s">
        <v>140</v>
      </c>
      <c r="D243" s="28" t="s">
        <v>3</v>
      </c>
      <c r="E243" s="41" t="s">
        <v>401</v>
      </c>
      <c r="F243" s="47"/>
      <c r="G243" s="45"/>
    </row>
    <row r="244" spans="2:7" ht="49.5" customHeight="1" outlineLevel="1">
      <c r="B244" s="30" t="s">
        <v>1278</v>
      </c>
      <c r="C244" s="31" t="s">
        <v>525</v>
      </c>
      <c r="D244" s="28" t="s">
        <v>3</v>
      </c>
      <c r="E244" s="41" t="s">
        <v>401</v>
      </c>
      <c r="F244" s="47"/>
      <c r="G244" s="45"/>
    </row>
    <row r="245" spans="2:7" ht="49.5" customHeight="1" outlineLevel="1">
      <c r="B245" s="30" t="s">
        <v>1279</v>
      </c>
      <c r="C245" s="31" t="s">
        <v>242</v>
      </c>
      <c r="D245" s="28" t="s">
        <v>3</v>
      </c>
      <c r="E245" s="41" t="s">
        <v>401</v>
      </c>
      <c r="F245" s="47"/>
      <c r="G245" s="45"/>
    </row>
    <row r="246" spans="2:7" ht="49.5" customHeight="1" outlineLevel="1">
      <c r="B246" s="30" t="s">
        <v>1280</v>
      </c>
      <c r="C246" s="31" t="s">
        <v>372</v>
      </c>
      <c r="D246" s="28" t="s">
        <v>3</v>
      </c>
      <c r="E246" s="41" t="s">
        <v>401</v>
      </c>
      <c r="F246" s="47"/>
      <c r="G246" s="45"/>
    </row>
    <row r="247" spans="2:7" ht="49.5" customHeight="1" outlineLevel="1">
      <c r="B247" s="30" t="s">
        <v>1281</v>
      </c>
      <c r="C247" s="31" t="s">
        <v>526</v>
      </c>
      <c r="D247" s="28" t="s">
        <v>3</v>
      </c>
      <c r="E247" s="41" t="s">
        <v>401</v>
      </c>
      <c r="F247" s="47"/>
      <c r="G247" s="45"/>
    </row>
    <row r="248" spans="2:7" ht="19.5" customHeight="1" outlineLevel="1">
      <c r="B248" s="30" t="s">
        <v>1282</v>
      </c>
      <c r="C248" s="31" t="s">
        <v>527</v>
      </c>
      <c r="D248" s="28" t="s">
        <v>3</v>
      </c>
      <c r="E248" s="41" t="s">
        <v>401</v>
      </c>
      <c r="F248" s="47"/>
      <c r="G248" s="45"/>
    </row>
    <row r="249" spans="2:7" ht="49.5" customHeight="1" outlineLevel="1">
      <c r="B249" s="30" t="s">
        <v>1283</v>
      </c>
      <c r="C249" s="31" t="s">
        <v>528</v>
      </c>
      <c r="D249" s="28" t="s">
        <v>3</v>
      </c>
      <c r="E249" s="41" t="s">
        <v>401</v>
      </c>
      <c r="F249" s="47"/>
      <c r="G249" s="45"/>
    </row>
    <row r="250" spans="2:7">
      <c r="E250" s="44"/>
      <c r="F250" s="100"/>
      <c r="G250" s="44"/>
    </row>
    <row r="251" spans="2:7">
      <c r="B251" s="23" t="s">
        <v>1284</v>
      </c>
      <c r="C251" s="24" t="s">
        <v>467</v>
      </c>
      <c r="D251" s="25" t="s">
        <v>1</v>
      </c>
      <c r="E251" s="39" t="s">
        <v>404</v>
      </c>
      <c r="F251" s="39" t="s">
        <v>405</v>
      </c>
      <c r="G251" s="40" t="s">
        <v>2</v>
      </c>
    </row>
    <row r="252" spans="2:7" ht="19.5" customHeight="1" outlineLevel="1">
      <c r="B252" s="30" t="s">
        <v>1285</v>
      </c>
      <c r="C252" s="31" t="s">
        <v>228</v>
      </c>
      <c r="D252" s="28" t="s">
        <v>3</v>
      </c>
      <c r="E252" s="41" t="s">
        <v>401</v>
      </c>
      <c r="F252" s="51"/>
      <c r="G252" s="45"/>
    </row>
    <row r="253" spans="2:7" ht="19.5" customHeight="1" outlineLevel="1">
      <c r="B253" s="30" t="s">
        <v>1286</v>
      </c>
      <c r="C253" s="31" t="s">
        <v>529</v>
      </c>
      <c r="D253" s="28" t="s">
        <v>3</v>
      </c>
      <c r="E253" s="41" t="s">
        <v>401</v>
      </c>
      <c r="F253" s="51"/>
      <c r="G253" s="45"/>
    </row>
    <row r="254" spans="2:7" ht="26.25" customHeight="1" outlineLevel="1">
      <c r="B254" s="30" t="s">
        <v>1287</v>
      </c>
      <c r="C254" s="31" t="s">
        <v>530</v>
      </c>
      <c r="D254" s="28" t="s">
        <v>3</v>
      </c>
      <c r="E254" s="41" t="s">
        <v>401</v>
      </c>
      <c r="F254" s="64"/>
      <c r="G254" s="45"/>
    </row>
    <row r="255" spans="2:7" ht="140.25" customHeight="1" outlineLevel="1">
      <c r="B255" s="30" t="s">
        <v>1288</v>
      </c>
      <c r="C255" s="31" t="s">
        <v>916</v>
      </c>
      <c r="D255" s="28" t="s">
        <v>911</v>
      </c>
      <c r="E255" s="41" t="s">
        <v>401</v>
      </c>
      <c r="F255" s="51"/>
      <c r="G255" s="45"/>
    </row>
    <row r="256" spans="2:7" ht="19.5" customHeight="1" outlineLevel="1">
      <c r="B256" s="30" t="s">
        <v>1289</v>
      </c>
      <c r="C256" s="31" t="s">
        <v>531</v>
      </c>
      <c r="D256" s="28" t="s">
        <v>911</v>
      </c>
      <c r="E256" s="41" t="s">
        <v>401</v>
      </c>
      <c r="F256" s="51"/>
      <c r="G256" s="45"/>
    </row>
    <row r="257" spans="2:7" ht="19.5" customHeight="1" outlineLevel="1">
      <c r="B257" s="30" t="s">
        <v>1290</v>
      </c>
      <c r="C257" s="31" t="s">
        <v>532</v>
      </c>
      <c r="D257" s="28" t="s">
        <v>3</v>
      </c>
      <c r="E257" s="41" t="s">
        <v>401</v>
      </c>
      <c r="F257" s="51"/>
      <c r="G257" s="45"/>
    </row>
    <row r="258" spans="2:7" ht="19.5" customHeight="1" outlineLevel="1">
      <c r="B258" s="30" t="s">
        <v>1291</v>
      </c>
      <c r="C258" s="31" t="s">
        <v>533</v>
      </c>
      <c r="D258" s="28" t="s">
        <v>3</v>
      </c>
      <c r="E258" s="41" t="s">
        <v>401</v>
      </c>
      <c r="F258" s="64"/>
      <c r="G258" s="45"/>
    </row>
    <row r="259" spans="2:7" ht="32.25" customHeight="1" outlineLevel="1">
      <c r="B259" s="30" t="s">
        <v>1292</v>
      </c>
      <c r="C259" s="31" t="s">
        <v>535</v>
      </c>
      <c r="D259" s="28" t="s">
        <v>3</v>
      </c>
      <c r="E259" s="41" t="s">
        <v>401</v>
      </c>
      <c r="F259" s="51"/>
      <c r="G259" s="45"/>
    </row>
    <row r="260" spans="2:7" ht="19.5" customHeight="1" outlineLevel="1">
      <c r="B260" s="30" t="s">
        <v>1293</v>
      </c>
      <c r="C260" s="31" t="s">
        <v>534</v>
      </c>
      <c r="D260" s="28" t="s">
        <v>911</v>
      </c>
      <c r="E260" s="41" t="s">
        <v>401</v>
      </c>
      <c r="F260" s="51"/>
      <c r="G260" s="45"/>
    </row>
    <row r="261" spans="2:7">
      <c r="E261" s="44"/>
      <c r="F261" s="100"/>
      <c r="G261" s="44"/>
    </row>
    <row r="262" spans="2:7">
      <c r="B262" s="23" t="s">
        <v>1294</v>
      </c>
      <c r="C262" s="24" t="s">
        <v>469</v>
      </c>
      <c r="D262" s="25" t="s">
        <v>1</v>
      </c>
      <c r="E262" s="39" t="s">
        <v>404</v>
      </c>
      <c r="F262" s="39" t="s">
        <v>405</v>
      </c>
      <c r="G262" s="40" t="s">
        <v>2</v>
      </c>
    </row>
    <row r="263" spans="2:7" ht="32.25" customHeight="1" outlineLevel="1">
      <c r="B263" s="30" t="s">
        <v>1295</v>
      </c>
      <c r="C263" s="32" t="s">
        <v>536</v>
      </c>
      <c r="D263" s="28" t="s">
        <v>911</v>
      </c>
      <c r="E263" s="41" t="s">
        <v>401</v>
      </c>
      <c r="F263" s="43"/>
      <c r="G263" s="46" t="s">
        <v>252</v>
      </c>
    </row>
    <row r="264" spans="2:7" ht="32.25" customHeight="1" outlineLevel="1">
      <c r="B264" s="30" t="s">
        <v>1296</v>
      </c>
      <c r="C264" s="31" t="s">
        <v>243</v>
      </c>
      <c r="D264" s="28" t="s">
        <v>911</v>
      </c>
      <c r="E264" s="41" t="s">
        <v>401</v>
      </c>
      <c r="F264" s="43"/>
      <c r="G264" s="46" t="s">
        <v>12</v>
      </c>
    </row>
    <row r="265" spans="2:7" ht="32.25" customHeight="1" outlineLevel="1">
      <c r="B265" s="30" t="s">
        <v>1297</v>
      </c>
      <c r="C265" s="31" t="s">
        <v>322</v>
      </c>
      <c r="D265" s="28" t="s">
        <v>911</v>
      </c>
      <c r="E265" s="41" t="s">
        <v>401</v>
      </c>
      <c r="F265" s="43"/>
      <c r="G265" s="46" t="s">
        <v>12</v>
      </c>
    </row>
    <row r="266" spans="2:7" ht="49.5" customHeight="1" outlineLevel="1">
      <c r="B266" s="30" t="s">
        <v>1298</v>
      </c>
      <c r="C266" s="31" t="s">
        <v>244</v>
      </c>
      <c r="D266" s="28" t="s">
        <v>3</v>
      </c>
      <c r="E266" s="41" t="s">
        <v>401</v>
      </c>
      <c r="F266" s="46"/>
      <c r="G266" s="46"/>
    </row>
    <row r="267" spans="2:7" ht="19.5" customHeight="1" outlineLevel="1">
      <c r="B267" s="30" t="s">
        <v>1299</v>
      </c>
      <c r="C267" s="31" t="s">
        <v>245</v>
      </c>
      <c r="D267" s="28" t="s">
        <v>3</v>
      </c>
      <c r="E267" s="41" t="s">
        <v>401</v>
      </c>
      <c r="F267" s="43"/>
      <c r="G267" s="46"/>
    </row>
    <row r="268" spans="2:7" ht="49.5" customHeight="1" outlineLevel="1">
      <c r="B268" s="30" t="s">
        <v>1300</v>
      </c>
      <c r="C268" s="31" t="s">
        <v>246</v>
      </c>
      <c r="D268" s="28" t="s">
        <v>3</v>
      </c>
      <c r="E268" s="41" t="s">
        <v>401</v>
      </c>
      <c r="F268" s="43"/>
      <c r="G268" s="46"/>
    </row>
    <row r="269" spans="2:7" ht="32.25" customHeight="1" outlineLevel="1">
      <c r="B269" s="30" t="s">
        <v>1301</v>
      </c>
      <c r="C269" s="31" t="s">
        <v>247</v>
      </c>
      <c r="D269" s="28" t="s">
        <v>3</v>
      </c>
      <c r="E269" s="41" t="s">
        <v>401</v>
      </c>
      <c r="F269" s="43"/>
      <c r="G269" s="46"/>
    </row>
    <row r="270" spans="2:7" ht="19.5" customHeight="1" outlineLevel="1">
      <c r="B270" s="30" t="s">
        <v>1302</v>
      </c>
      <c r="C270" s="31" t="s">
        <v>537</v>
      </c>
      <c r="D270" s="28" t="s">
        <v>3</v>
      </c>
      <c r="E270" s="41" t="s">
        <v>401</v>
      </c>
      <c r="F270" s="43"/>
      <c r="G270" s="46"/>
    </row>
    <row r="271" spans="2:7" ht="19.5" customHeight="1" outlineLevel="1">
      <c r="B271" s="30" t="s">
        <v>1303</v>
      </c>
      <c r="C271" s="31" t="s">
        <v>538</v>
      </c>
      <c r="D271" s="28" t="s">
        <v>911</v>
      </c>
      <c r="E271" s="41" t="s">
        <v>401</v>
      </c>
      <c r="F271" s="43"/>
      <c r="G271" s="46"/>
    </row>
    <row r="272" spans="2:7" ht="32.25" customHeight="1" outlineLevel="1">
      <c r="B272" s="30" t="s">
        <v>1304</v>
      </c>
      <c r="C272" s="31" t="s">
        <v>248</v>
      </c>
      <c r="D272" s="28" t="s">
        <v>3</v>
      </c>
      <c r="E272" s="41" t="s">
        <v>401</v>
      </c>
      <c r="F272" s="43"/>
      <c r="G272" s="46"/>
    </row>
    <row r="273" spans="2:7" ht="32.25" customHeight="1" outlineLevel="1">
      <c r="B273" s="30" t="s">
        <v>1305</v>
      </c>
      <c r="C273" s="31" t="s">
        <v>373</v>
      </c>
      <c r="D273" s="28" t="s">
        <v>911</v>
      </c>
      <c r="E273" s="41" t="s">
        <v>401</v>
      </c>
      <c r="F273" s="43"/>
      <c r="G273" s="46" t="s">
        <v>42</v>
      </c>
    </row>
    <row r="274" spans="2:7" ht="19.5" customHeight="1" outlineLevel="1">
      <c r="B274" s="30" t="s">
        <v>1306</v>
      </c>
      <c r="C274" s="31" t="s">
        <v>142</v>
      </c>
      <c r="D274" s="28" t="s">
        <v>3</v>
      </c>
      <c r="E274" s="41" t="s">
        <v>401</v>
      </c>
      <c r="F274" s="43"/>
      <c r="G274" s="46"/>
    </row>
    <row r="275" spans="2:7" ht="30" customHeight="1" outlineLevel="1">
      <c r="B275" s="30" t="s">
        <v>1307</v>
      </c>
      <c r="C275" s="31" t="s">
        <v>249</v>
      </c>
      <c r="D275" s="28" t="s">
        <v>3</v>
      </c>
      <c r="E275" s="41" t="s">
        <v>401</v>
      </c>
      <c r="F275" s="43"/>
      <c r="G275" s="46"/>
    </row>
    <row r="276" spans="2:7" ht="32.25" customHeight="1" outlineLevel="1">
      <c r="B276" s="30" t="s">
        <v>1308</v>
      </c>
      <c r="C276" s="31" t="s">
        <v>253</v>
      </c>
      <c r="D276" s="28" t="s">
        <v>911</v>
      </c>
      <c r="E276" s="41" t="s">
        <v>401</v>
      </c>
      <c r="F276" s="46"/>
      <c r="G276" s="46"/>
    </row>
    <row r="277" spans="2:7">
      <c r="E277" s="44"/>
      <c r="F277" s="100"/>
      <c r="G277" s="44"/>
    </row>
    <row r="278" spans="2:7">
      <c r="B278" s="23" t="s">
        <v>1309</v>
      </c>
      <c r="C278" s="24" t="s">
        <v>470</v>
      </c>
      <c r="D278" s="25" t="s">
        <v>1</v>
      </c>
      <c r="E278" s="39" t="s">
        <v>404</v>
      </c>
      <c r="F278" s="39" t="s">
        <v>405</v>
      </c>
      <c r="G278" s="40" t="s">
        <v>2</v>
      </c>
    </row>
    <row r="279" spans="2:7" ht="32.25" customHeight="1" outlineLevel="1">
      <c r="B279" s="30" t="s">
        <v>1310</v>
      </c>
      <c r="C279" s="31" t="s">
        <v>250</v>
      </c>
      <c r="D279" s="28" t="s">
        <v>3</v>
      </c>
      <c r="E279" s="41" t="s">
        <v>401</v>
      </c>
      <c r="F279" s="43"/>
      <c r="G279" s="46"/>
    </row>
    <row r="280" spans="2:7" ht="19.5" customHeight="1" outlineLevel="1">
      <c r="B280" s="30" t="s">
        <v>1311</v>
      </c>
      <c r="C280" s="31" t="s">
        <v>540</v>
      </c>
      <c r="D280" s="28" t="s">
        <v>3</v>
      </c>
      <c r="E280" s="41" t="s">
        <v>401</v>
      </c>
      <c r="F280" s="45"/>
      <c r="G280" s="46"/>
    </row>
    <row r="281" spans="2:7" ht="19.5" customHeight="1" outlineLevel="1">
      <c r="B281" s="30" t="s">
        <v>1312</v>
      </c>
      <c r="C281" s="31" t="s">
        <v>541</v>
      </c>
      <c r="D281" s="28" t="s">
        <v>3</v>
      </c>
      <c r="E281" s="41" t="s">
        <v>401</v>
      </c>
      <c r="F281" s="43"/>
      <c r="G281" s="46"/>
    </row>
    <row r="282" spans="2:7" ht="19.5" customHeight="1" outlineLevel="1">
      <c r="B282" s="30" t="s">
        <v>1313</v>
      </c>
      <c r="C282" s="31" t="s">
        <v>542</v>
      </c>
      <c r="D282" s="28" t="s">
        <v>3</v>
      </c>
      <c r="E282" s="41" t="s">
        <v>401</v>
      </c>
      <c r="F282" s="45"/>
      <c r="G282" s="46"/>
    </row>
    <row r="283" spans="2:7" ht="30" outlineLevel="1">
      <c r="B283" s="30" t="s">
        <v>1314</v>
      </c>
      <c r="C283" s="31" t="s">
        <v>543</v>
      </c>
      <c r="D283" s="28" t="s">
        <v>3</v>
      </c>
      <c r="E283" s="41" t="s">
        <v>401</v>
      </c>
      <c r="F283" s="45"/>
      <c r="G283" s="46"/>
    </row>
    <row r="284" spans="2:7" ht="19.5" customHeight="1" outlineLevel="1">
      <c r="B284" s="30" t="s">
        <v>1315</v>
      </c>
      <c r="C284" s="31" t="s">
        <v>544</v>
      </c>
      <c r="D284" s="28" t="s">
        <v>3</v>
      </c>
      <c r="E284" s="41" t="s">
        <v>401</v>
      </c>
      <c r="F284" s="43"/>
      <c r="G284" s="46" t="s">
        <v>43</v>
      </c>
    </row>
    <row r="285" spans="2:7" ht="19.5" customHeight="1" outlineLevel="1">
      <c r="B285" s="30" t="s">
        <v>1316</v>
      </c>
      <c r="C285" s="31" t="s">
        <v>545</v>
      </c>
      <c r="D285" s="28" t="s">
        <v>3</v>
      </c>
      <c r="E285" s="41" t="s">
        <v>401</v>
      </c>
      <c r="F285" s="45"/>
      <c r="G285" s="46" t="s">
        <v>44</v>
      </c>
    </row>
    <row r="286" spans="2:7" ht="19.5" customHeight="1" outlineLevel="1">
      <c r="B286" s="30" t="s">
        <v>1317</v>
      </c>
      <c r="C286" s="31" t="s">
        <v>546</v>
      </c>
      <c r="D286" s="28" t="s">
        <v>3</v>
      </c>
      <c r="E286" s="41" t="s">
        <v>401</v>
      </c>
      <c r="F286" s="43"/>
      <c r="G286" s="46"/>
    </row>
    <row r="287" spans="2:7" ht="32.25" customHeight="1" outlineLevel="1">
      <c r="B287" s="30" t="s">
        <v>1318</v>
      </c>
      <c r="C287" s="31" t="s">
        <v>161</v>
      </c>
      <c r="D287" s="28" t="s">
        <v>3</v>
      </c>
      <c r="E287" s="41" t="s">
        <v>401</v>
      </c>
      <c r="F287" s="45"/>
      <c r="G287" s="46"/>
    </row>
    <row r="288" spans="2:7" ht="19.5" customHeight="1" outlineLevel="1">
      <c r="B288" s="30" t="s">
        <v>1319</v>
      </c>
      <c r="C288" s="31" t="s">
        <v>547</v>
      </c>
      <c r="D288" s="28" t="s">
        <v>911</v>
      </c>
      <c r="E288" s="41" t="s">
        <v>401</v>
      </c>
      <c r="F288" s="45"/>
      <c r="G288" s="46"/>
    </row>
    <row r="289" spans="2:7" ht="32.25" customHeight="1" outlineLevel="1">
      <c r="B289" s="30" t="s">
        <v>1320</v>
      </c>
      <c r="C289" s="31" t="s">
        <v>548</v>
      </c>
      <c r="D289" s="28" t="s">
        <v>3</v>
      </c>
      <c r="E289" s="41" t="s">
        <v>401</v>
      </c>
      <c r="F289" s="45"/>
      <c r="G289" s="46"/>
    </row>
    <row r="290" spans="2:7" ht="32.25" customHeight="1" outlineLevel="1">
      <c r="B290" s="30" t="s">
        <v>1321</v>
      </c>
      <c r="C290" s="31" t="s">
        <v>549</v>
      </c>
      <c r="D290" s="28" t="s">
        <v>3</v>
      </c>
      <c r="E290" s="41" t="s">
        <v>401</v>
      </c>
      <c r="F290" s="45"/>
      <c r="G290" s="46"/>
    </row>
    <row r="291" spans="2:7" ht="32.25" customHeight="1" outlineLevel="1">
      <c r="B291" s="30" t="s">
        <v>1322</v>
      </c>
      <c r="C291" s="31" t="s">
        <v>550</v>
      </c>
      <c r="D291" s="28" t="s">
        <v>3</v>
      </c>
      <c r="E291" s="41" t="s">
        <v>401</v>
      </c>
      <c r="F291" s="45"/>
      <c r="G291" s="46"/>
    </row>
    <row r="292" spans="2:7" ht="32.25" customHeight="1" outlineLevel="1">
      <c r="B292" s="30" t="s">
        <v>1323</v>
      </c>
      <c r="C292" s="31" t="s">
        <v>551</v>
      </c>
      <c r="D292" s="28" t="s">
        <v>911</v>
      </c>
      <c r="E292" s="41" t="s">
        <v>401</v>
      </c>
      <c r="F292" s="43"/>
      <c r="G292" s="46"/>
    </row>
    <row r="293" spans="2:7" ht="32.25" customHeight="1" outlineLevel="1">
      <c r="B293" s="30" t="s">
        <v>1324</v>
      </c>
      <c r="C293" s="31" t="s">
        <v>251</v>
      </c>
      <c r="D293" s="28" t="s">
        <v>3</v>
      </c>
      <c r="E293" s="41" t="s">
        <v>401</v>
      </c>
      <c r="F293" s="45"/>
      <c r="G293" s="46"/>
    </row>
    <row r="294" spans="2:7" ht="19.5" customHeight="1" outlineLevel="1">
      <c r="B294" s="30" t="s">
        <v>1325</v>
      </c>
      <c r="C294" s="31" t="s">
        <v>539</v>
      </c>
      <c r="D294" s="28" t="s">
        <v>3</v>
      </c>
      <c r="E294" s="41" t="s">
        <v>401</v>
      </c>
      <c r="F294" s="45"/>
      <c r="G294" s="46"/>
    </row>
  </sheetData>
  <sheetProtection algorithmName="SHA-512" hashValue="ZxjKLnaIiWxx/py5JRaMlyE0x0fRIQln3wCBeDUt1OOhZDNHjyjMHV/DTql03Ylsn2V1cCCYGKdYFuG7lyJ3OQ==" saltValue="zeFaShGZtZGMqan2zjE7UA==" spinCount="100000" sheet="1" formatColumns="0" formatRows="0"/>
  <mergeCells count="2">
    <mergeCell ref="C2:G3"/>
    <mergeCell ref="B8:G8"/>
  </mergeCells>
  <phoneticPr fontId="19" type="noConversion"/>
  <pageMargins left="0.51181102362204722" right="0.51181102362204722" top="0.51181102362204722" bottom="0.51181102362204722" header="0.31496062992125984" footer="0.31496062992125984"/>
  <pageSetup paperSize="9" scale="17" fitToHeight="2" orientation="portrait" r:id="rId1"/>
  <headerFooter>
    <oddFooter>&amp;L&amp;F&amp;C&amp;D &amp;T&amp;RPágina &amp;P of &amp;N</oddFooter>
  </headerFooter>
  <rowBreaks count="2" manualBreakCount="2">
    <brk id="236" min="1" max="6" man="1"/>
    <brk id="276" min="1" max="6" man="1"/>
  </rowBreaks>
  <drawing r:id="rId2"/>
  <extLst>
    <ext xmlns:x14="http://schemas.microsoft.com/office/spreadsheetml/2009/9/main" uri="{78C0D931-6437-407d-A8EE-F0AAD7539E65}">
      <x14:conditionalFormattings>
        <x14:conditionalFormatting xmlns:xm="http://schemas.microsoft.com/office/excel/2006/main">
          <x14:cfRule type="containsText" priority="2" operator="containsText" id="{D8CE3180-E7CC-4ED0-96DA-DBB9E14B581E}">
            <xm:f>NOT(ISERROR(SEARCH(Aux!$C$6,D11)))</xm:f>
            <xm:f>Aux!$C$6</xm:f>
            <x14:dxf>
              <font>
                <color auto="1"/>
              </font>
              <fill>
                <patternFill>
                  <bgColor rgb="FFFFC7CE"/>
                </patternFill>
              </fill>
            </x14:dxf>
          </x14:cfRule>
          <x14:cfRule type="containsText" priority="3" operator="containsText" id="{F2C95484-EE0B-4F6C-B0A7-DF7A10F09253}">
            <xm:f>NOT(ISERROR(SEARCH(Aux!$C$7,D11)))</xm:f>
            <xm:f>Aux!$C$7</xm:f>
            <x14:dxf>
              <font>
                <color auto="1"/>
              </font>
              <fill>
                <patternFill>
                  <bgColor rgb="FFFFFFCC"/>
                </patternFill>
              </fill>
            </x14:dxf>
          </x14:cfRule>
          <x14:cfRule type="containsText" priority="4" operator="containsText" id="{6ADC4EF8-773D-42B0-9635-4D7DC7BF1BA0}">
            <xm:f>NOT(ISERROR(SEARCH(Aux!$C$8,D11)))</xm:f>
            <xm:f>Aux!$C$8</xm:f>
            <x14:dxf>
              <font>
                <color auto="1"/>
              </font>
              <fill>
                <patternFill>
                  <bgColor rgb="FFC6EFCE"/>
                </patternFill>
              </fill>
            </x14:dxf>
          </x14:cfRule>
          <xm:sqref>D11:D35</xm:sqref>
        </x14:conditionalFormatting>
        <x14:conditionalFormatting xmlns:xm="http://schemas.microsoft.com/office/excel/2006/main">
          <x14:cfRule type="containsText" priority="182" operator="containsText" id="{6A2D22DE-B3D4-46EB-9989-664192065D9D}">
            <xm:f>NOT(ISERROR(SEARCH(Aux!$C$8,D38)))</xm:f>
            <xm:f>Aux!$C$8</xm:f>
            <x14:dxf>
              <font>
                <color auto="1"/>
              </font>
              <fill>
                <patternFill>
                  <bgColor rgb="FFC6EFCE"/>
                </patternFill>
              </fill>
            </x14:dxf>
          </x14:cfRule>
          <x14:cfRule type="containsText" priority="181" operator="containsText" id="{B3ACC621-4D25-4568-829A-02718983D1D7}">
            <xm:f>NOT(ISERROR(SEARCH(Aux!$C$7,D38)))</xm:f>
            <xm:f>Aux!$C$7</xm:f>
            <x14:dxf>
              <font>
                <color auto="1"/>
              </font>
              <fill>
                <patternFill>
                  <bgColor rgb="FFFFFFCC"/>
                </patternFill>
              </fill>
            </x14:dxf>
          </x14:cfRule>
          <x14:cfRule type="containsText" priority="180" operator="containsText" id="{A697FA3D-3814-487C-AF85-9B8EBB5CEAF7}">
            <xm:f>NOT(ISERROR(SEARCH(Aux!$C$6,D38)))</xm:f>
            <xm:f>Aux!$C$6</xm:f>
            <x14:dxf>
              <font>
                <color auto="1"/>
              </font>
              <fill>
                <patternFill>
                  <bgColor rgb="FFFFC7CE"/>
                </patternFill>
              </fill>
            </x14:dxf>
          </x14:cfRule>
          <xm:sqref>D38:D67</xm:sqref>
        </x14:conditionalFormatting>
        <x14:conditionalFormatting xmlns:xm="http://schemas.microsoft.com/office/excel/2006/main">
          <x14:cfRule type="containsText" priority="207" operator="containsText" id="{70C33A35-90CE-4FA8-9CFF-0DC540A7C34D}">
            <xm:f>NOT(ISERROR(SEARCH(Aux!$C$8,D70)))</xm:f>
            <xm:f>Aux!$C$8</xm:f>
            <x14:dxf>
              <font>
                <color auto="1"/>
              </font>
              <fill>
                <patternFill>
                  <bgColor rgb="FFC6EFCE"/>
                </patternFill>
              </fill>
            </x14:dxf>
          </x14:cfRule>
          <x14:cfRule type="containsText" priority="206" operator="containsText" id="{F81A4A7F-C4BA-494D-83FA-F811E6432C30}">
            <xm:f>NOT(ISERROR(SEARCH(Aux!$C$7,D70)))</xm:f>
            <xm:f>Aux!$C$7</xm:f>
            <x14:dxf>
              <font>
                <color auto="1"/>
              </font>
              <fill>
                <patternFill>
                  <bgColor rgb="FFFFFFCC"/>
                </patternFill>
              </fill>
            </x14:dxf>
          </x14:cfRule>
          <x14:cfRule type="containsText" priority="205" operator="containsText" id="{D765B68F-9799-4A99-9823-8D2B13AC0C64}">
            <xm:f>NOT(ISERROR(SEARCH(Aux!$C$6,D70)))</xm:f>
            <xm:f>Aux!$C$6</xm:f>
            <x14:dxf>
              <font>
                <color auto="1"/>
              </font>
              <fill>
                <patternFill>
                  <bgColor rgb="FFFFC7CE"/>
                </patternFill>
              </fill>
            </x14:dxf>
          </x14:cfRule>
          <xm:sqref>D70:D109 D123:D132</xm:sqref>
        </x14:conditionalFormatting>
        <x14:conditionalFormatting xmlns:xm="http://schemas.microsoft.com/office/excel/2006/main">
          <x14:cfRule type="containsText" priority="140" operator="containsText" id="{69C8CFEA-011E-456E-81BA-594D5FE48514}">
            <xm:f>NOT(ISERROR(SEARCH(Aux!$C$8,D112)))</xm:f>
            <xm:f>Aux!$C$8</xm:f>
            <x14:dxf>
              <font>
                <color auto="1"/>
              </font>
              <fill>
                <patternFill>
                  <bgColor rgb="FFC6EFCE"/>
                </patternFill>
              </fill>
            </x14:dxf>
          </x14:cfRule>
          <x14:cfRule type="containsText" priority="139" operator="containsText" id="{5FF20702-3439-4E41-9C7D-C1A37B9CF709}">
            <xm:f>NOT(ISERROR(SEARCH(Aux!$C$7,D112)))</xm:f>
            <xm:f>Aux!$C$7</xm:f>
            <x14:dxf>
              <font>
                <color auto="1"/>
              </font>
              <fill>
                <patternFill>
                  <bgColor rgb="FFFFFFCC"/>
                </patternFill>
              </fill>
            </x14:dxf>
          </x14:cfRule>
          <x14:cfRule type="containsText" priority="138" operator="containsText" id="{7C3B2DAB-CD27-4206-AFDD-BB96E749F45D}">
            <xm:f>NOT(ISERROR(SEARCH(Aux!$C$6,D112)))</xm:f>
            <xm:f>Aux!$C$6</xm:f>
            <x14:dxf>
              <font>
                <color auto="1"/>
              </font>
              <fill>
                <patternFill>
                  <bgColor rgb="FFFFC7CE"/>
                </patternFill>
              </fill>
            </x14:dxf>
          </x14:cfRule>
          <xm:sqref>D112:D120</xm:sqref>
        </x14:conditionalFormatting>
        <x14:conditionalFormatting xmlns:xm="http://schemas.microsoft.com/office/excel/2006/main">
          <x14:cfRule type="containsText" priority="120" operator="containsText" id="{8E5CC69E-7E0C-4C6E-AC44-C48A2FC2E223}">
            <xm:f>NOT(ISERROR(SEARCH(Aux!$C$8,D135)))</xm:f>
            <xm:f>Aux!$C$8</xm:f>
            <x14:dxf>
              <font>
                <color auto="1"/>
              </font>
              <fill>
                <patternFill>
                  <bgColor rgb="FFC6EFCE"/>
                </patternFill>
              </fill>
            </x14:dxf>
          </x14:cfRule>
          <x14:cfRule type="containsText" priority="119" operator="containsText" id="{20D01687-449A-4BF3-A389-82AD29A63613}">
            <xm:f>NOT(ISERROR(SEARCH(Aux!$C$7,D135)))</xm:f>
            <xm:f>Aux!$C$7</xm:f>
            <x14:dxf>
              <font>
                <color auto="1"/>
              </font>
              <fill>
                <patternFill>
                  <bgColor rgb="FFFFFFCC"/>
                </patternFill>
              </fill>
            </x14:dxf>
          </x14:cfRule>
          <x14:cfRule type="containsText" priority="118" operator="containsText" id="{75E31B79-6E1D-477F-B9EE-5C35FBE6C36A}">
            <xm:f>NOT(ISERROR(SEARCH(Aux!$C$6,D135)))</xm:f>
            <xm:f>Aux!$C$6</xm:f>
            <x14:dxf>
              <font>
                <color auto="1"/>
              </font>
              <fill>
                <patternFill>
                  <bgColor rgb="FFFFC7CE"/>
                </patternFill>
              </fill>
            </x14:dxf>
          </x14:cfRule>
          <xm:sqref>D135:D157</xm:sqref>
        </x14:conditionalFormatting>
        <x14:conditionalFormatting xmlns:xm="http://schemas.microsoft.com/office/excel/2006/main">
          <x14:cfRule type="containsText" priority="114" operator="containsText" id="{7374EDF8-FE15-41C4-B470-8D95F87F2CD4}">
            <xm:f>NOT(ISERROR(SEARCH(Aux!$C$7,D160)))</xm:f>
            <xm:f>Aux!$C$7</xm:f>
            <x14:dxf>
              <font>
                <color auto="1"/>
              </font>
              <fill>
                <patternFill>
                  <bgColor rgb="FFFFFFCC"/>
                </patternFill>
              </fill>
            </x14:dxf>
          </x14:cfRule>
          <x14:cfRule type="containsText" priority="115" operator="containsText" id="{E3B24597-B280-496F-9432-99168696A18E}">
            <xm:f>NOT(ISERROR(SEARCH(Aux!$C$8,D160)))</xm:f>
            <xm:f>Aux!$C$8</xm:f>
            <x14:dxf>
              <font>
                <color auto="1"/>
              </font>
              <fill>
                <patternFill>
                  <bgColor rgb="FFC6EFCE"/>
                </patternFill>
              </fill>
            </x14:dxf>
          </x14:cfRule>
          <x14:cfRule type="containsText" priority="113" operator="containsText" id="{D448AA5C-9D5F-4090-849B-CE3EE643AB7B}">
            <xm:f>NOT(ISERROR(SEARCH(Aux!$C$6,D160)))</xm:f>
            <xm:f>Aux!$C$6</xm:f>
            <x14:dxf>
              <font>
                <color auto="1"/>
              </font>
              <fill>
                <patternFill>
                  <bgColor rgb="FFFFC7CE"/>
                </patternFill>
              </fill>
            </x14:dxf>
          </x14:cfRule>
          <xm:sqref>D160:D183</xm:sqref>
        </x14:conditionalFormatting>
        <x14:conditionalFormatting xmlns:xm="http://schemas.microsoft.com/office/excel/2006/main">
          <x14:cfRule type="containsText" priority="95" operator="containsText" id="{A78E3B5A-3F84-4464-954F-5BEBA8039EF1}">
            <xm:f>NOT(ISERROR(SEARCH(Aux!$C$8,D186)))</xm:f>
            <xm:f>Aux!$C$8</xm:f>
            <x14:dxf>
              <font>
                <color auto="1"/>
              </font>
              <fill>
                <patternFill>
                  <bgColor rgb="FFC6EFCE"/>
                </patternFill>
              </fill>
            </x14:dxf>
          </x14:cfRule>
          <x14:cfRule type="containsText" priority="94" operator="containsText" id="{8629E3A0-A594-4772-B4C6-6F085A9FAEEE}">
            <xm:f>NOT(ISERROR(SEARCH(Aux!$C$7,D186)))</xm:f>
            <xm:f>Aux!$C$7</xm:f>
            <x14:dxf>
              <font>
                <color auto="1"/>
              </font>
              <fill>
                <patternFill>
                  <bgColor rgb="FFFFFFCC"/>
                </patternFill>
              </fill>
            </x14:dxf>
          </x14:cfRule>
          <x14:cfRule type="containsText" priority="93" operator="containsText" id="{9D06D555-8F68-46B3-B163-96713589BBEF}">
            <xm:f>NOT(ISERROR(SEARCH(Aux!$C$6,D186)))</xm:f>
            <xm:f>Aux!$C$6</xm:f>
            <x14:dxf>
              <font>
                <color auto="1"/>
              </font>
              <fill>
                <patternFill>
                  <bgColor rgb="FFFFC7CE"/>
                </patternFill>
              </fill>
            </x14:dxf>
          </x14:cfRule>
          <xm:sqref>D186:D189</xm:sqref>
        </x14:conditionalFormatting>
        <x14:conditionalFormatting xmlns:xm="http://schemas.microsoft.com/office/excel/2006/main">
          <x14:cfRule type="containsText" priority="83" operator="containsText" id="{7A186507-C17F-4C66-9D2B-2510EC24C01C}">
            <xm:f>NOT(ISERROR(SEARCH(Aux!$C$6,D192)))</xm:f>
            <xm:f>Aux!$C$6</xm:f>
            <x14:dxf>
              <font>
                <color auto="1"/>
              </font>
              <fill>
                <patternFill>
                  <bgColor rgb="FFFFC7CE"/>
                </patternFill>
              </fill>
            </x14:dxf>
          </x14:cfRule>
          <x14:cfRule type="containsText" priority="85" operator="containsText" id="{093A40A9-F8B4-4F65-A738-FB8737365A1C}">
            <xm:f>NOT(ISERROR(SEARCH(Aux!$C$8,D192)))</xm:f>
            <xm:f>Aux!$C$8</xm:f>
            <x14:dxf>
              <font>
                <color auto="1"/>
              </font>
              <fill>
                <patternFill>
                  <bgColor rgb="FFC6EFCE"/>
                </patternFill>
              </fill>
            </x14:dxf>
          </x14:cfRule>
          <x14:cfRule type="containsText" priority="84" operator="containsText" id="{2CBFC10B-A28F-4448-A2C9-78F9E73A86DD}">
            <xm:f>NOT(ISERROR(SEARCH(Aux!$C$7,D192)))</xm:f>
            <xm:f>Aux!$C$7</xm:f>
            <x14:dxf>
              <font>
                <color auto="1"/>
              </font>
              <fill>
                <patternFill>
                  <bgColor rgb="FFFFFFCC"/>
                </patternFill>
              </fill>
            </x14:dxf>
          </x14:cfRule>
          <xm:sqref>D192:D197</xm:sqref>
        </x14:conditionalFormatting>
        <x14:conditionalFormatting xmlns:xm="http://schemas.microsoft.com/office/excel/2006/main">
          <x14:cfRule type="containsText" priority="78" operator="containsText" id="{C7A7EFEC-F23B-4AB5-887C-4BE22201CC5B}">
            <xm:f>NOT(ISERROR(SEARCH(Aux!$C$6,D200)))</xm:f>
            <xm:f>Aux!$C$6</xm:f>
            <x14:dxf>
              <font>
                <color auto="1"/>
              </font>
              <fill>
                <patternFill>
                  <bgColor rgb="FFFFC7CE"/>
                </patternFill>
              </fill>
            </x14:dxf>
          </x14:cfRule>
          <x14:cfRule type="containsText" priority="80" operator="containsText" id="{04AA93EC-D921-4073-9332-E4ABAA7B0716}">
            <xm:f>NOT(ISERROR(SEARCH(Aux!$C$8,D200)))</xm:f>
            <xm:f>Aux!$C$8</xm:f>
            <x14:dxf>
              <font>
                <color auto="1"/>
              </font>
              <fill>
                <patternFill>
                  <bgColor rgb="FFC6EFCE"/>
                </patternFill>
              </fill>
            </x14:dxf>
          </x14:cfRule>
          <x14:cfRule type="containsText" priority="79" operator="containsText" id="{D09D3932-F122-4A92-8D20-DFA9219D996C}">
            <xm:f>NOT(ISERROR(SEARCH(Aux!$C$7,D200)))</xm:f>
            <xm:f>Aux!$C$7</xm:f>
            <x14:dxf>
              <font>
                <color auto="1"/>
              </font>
              <fill>
                <patternFill>
                  <bgColor rgb="FFFFFFCC"/>
                </patternFill>
              </fill>
            </x14:dxf>
          </x14:cfRule>
          <xm:sqref>D200:D205</xm:sqref>
        </x14:conditionalFormatting>
        <x14:conditionalFormatting xmlns:xm="http://schemas.microsoft.com/office/excel/2006/main">
          <x14:cfRule type="containsText" priority="68" operator="containsText" id="{DF392F33-40B8-4449-B084-B6A39CA31646}">
            <xm:f>NOT(ISERROR(SEARCH(Aux!$C$6,D207)))</xm:f>
            <xm:f>Aux!$C$6</xm:f>
            <x14:dxf>
              <font>
                <color auto="1"/>
              </font>
              <fill>
                <patternFill>
                  <bgColor rgb="FFFFC7CE"/>
                </patternFill>
              </fill>
            </x14:dxf>
          </x14:cfRule>
          <x14:cfRule type="containsText" priority="70" operator="containsText" id="{3EFEA2B8-A3C1-40C8-A682-A4016B9B0F33}">
            <xm:f>NOT(ISERROR(SEARCH(Aux!$C$8,D207)))</xm:f>
            <xm:f>Aux!$C$8</xm:f>
            <x14:dxf>
              <font>
                <color auto="1"/>
              </font>
              <fill>
                <patternFill>
                  <bgColor rgb="FFC6EFCE"/>
                </patternFill>
              </fill>
            </x14:dxf>
          </x14:cfRule>
          <x14:cfRule type="containsText" priority="69" operator="containsText" id="{4E7E5DF1-311A-47CB-9F72-241241D8E145}">
            <xm:f>NOT(ISERROR(SEARCH(Aux!$C$7,D207)))</xm:f>
            <xm:f>Aux!$C$7</xm:f>
            <x14:dxf>
              <font>
                <color auto="1"/>
              </font>
              <fill>
                <patternFill>
                  <bgColor rgb="FFFFFFCC"/>
                </patternFill>
              </fill>
            </x14:dxf>
          </x14:cfRule>
          <xm:sqref>D207:D212</xm:sqref>
        </x14:conditionalFormatting>
        <x14:conditionalFormatting xmlns:xm="http://schemas.microsoft.com/office/excel/2006/main">
          <x14:cfRule type="containsText" priority="60" operator="containsText" id="{58BA681A-1BDC-4B8A-AC30-C4EF2F4120E6}">
            <xm:f>NOT(ISERROR(SEARCH(Aux!$C$8,D215)))</xm:f>
            <xm:f>Aux!$C$8</xm:f>
            <x14:dxf>
              <font>
                <color auto="1"/>
              </font>
              <fill>
                <patternFill>
                  <bgColor rgb="FFC6EFCE"/>
                </patternFill>
              </fill>
            </x14:dxf>
          </x14:cfRule>
          <x14:cfRule type="containsText" priority="59" operator="containsText" id="{3A9E67ED-E967-4A9F-AFD8-9D562D21FC2F}">
            <xm:f>NOT(ISERROR(SEARCH(Aux!$C$7,D215)))</xm:f>
            <xm:f>Aux!$C$7</xm:f>
            <x14:dxf>
              <font>
                <color auto="1"/>
              </font>
              <fill>
                <patternFill>
                  <bgColor rgb="FFFFFFCC"/>
                </patternFill>
              </fill>
            </x14:dxf>
          </x14:cfRule>
          <x14:cfRule type="containsText" priority="58" operator="containsText" id="{ADC22F29-92C6-49B2-A8C7-E1B6A47501E2}">
            <xm:f>NOT(ISERROR(SEARCH(Aux!$C$6,D215)))</xm:f>
            <xm:f>Aux!$C$6</xm:f>
            <x14:dxf>
              <font>
                <color auto="1"/>
              </font>
              <fill>
                <patternFill>
                  <bgColor rgb="FFFFC7CE"/>
                </patternFill>
              </fill>
            </x14:dxf>
          </x14:cfRule>
          <xm:sqref>D215:D236</xm:sqref>
        </x14:conditionalFormatting>
        <x14:conditionalFormatting xmlns:xm="http://schemas.microsoft.com/office/excel/2006/main">
          <x14:cfRule type="containsText" priority="50" operator="containsText" id="{5D59BD21-962D-4F09-869A-E03D9C0D0F0E}">
            <xm:f>NOT(ISERROR(SEARCH(Aux!$C$8,D239)))</xm:f>
            <xm:f>Aux!$C$8</xm:f>
            <x14:dxf>
              <font>
                <color auto="1"/>
              </font>
              <fill>
                <patternFill>
                  <bgColor rgb="FFC6EFCE"/>
                </patternFill>
              </fill>
            </x14:dxf>
          </x14:cfRule>
          <x14:cfRule type="containsText" priority="48" operator="containsText" id="{DFD4BC1A-3D8F-450E-BB5F-0217CB1DE3DD}">
            <xm:f>NOT(ISERROR(SEARCH(Aux!$C$6,D239)))</xm:f>
            <xm:f>Aux!$C$6</xm:f>
            <x14:dxf>
              <font>
                <color auto="1"/>
              </font>
              <fill>
                <patternFill>
                  <bgColor rgb="FFFFC7CE"/>
                </patternFill>
              </fill>
            </x14:dxf>
          </x14:cfRule>
          <x14:cfRule type="containsText" priority="49" operator="containsText" id="{06DAA707-D157-4DD7-A8D4-971184E31A2C}">
            <xm:f>NOT(ISERROR(SEARCH(Aux!$C$7,D239)))</xm:f>
            <xm:f>Aux!$C$7</xm:f>
            <x14:dxf>
              <font>
                <color auto="1"/>
              </font>
              <fill>
                <patternFill>
                  <bgColor rgb="FFFFFFCC"/>
                </patternFill>
              </fill>
            </x14:dxf>
          </x14:cfRule>
          <xm:sqref>D239:D249</xm:sqref>
        </x14:conditionalFormatting>
        <x14:conditionalFormatting xmlns:xm="http://schemas.microsoft.com/office/excel/2006/main">
          <x14:cfRule type="containsText" priority="38" operator="containsText" id="{2FE030E0-ECA4-480F-AD6A-14BF345A3EEF}">
            <xm:f>NOT(ISERROR(SEARCH(Aux!$C$6,D252)))</xm:f>
            <xm:f>Aux!$C$6</xm:f>
            <x14:dxf>
              <font>
                <color auto="1"/>
              </font>
              <fill>
                <patternFill>
                  <bgColor rgb="FFFFC7CE"/>
                </patternFill>
              </fill>
            </x14:dxf>
          </x14:cfRule>
          <x14:cfRule type="containsText" priority="40" operator="containsText" id="{1DE19AFD-DA64-4B3A-A826-8C653ECCDD4B}">
            <xm:f>NOT(ISERROR(SEARCH(Aux!$C$8,D252)))</xm:f>
            <xm:f>Aux!$C$8</xm:f>
            <x14:dxf>
              <font>
                <color auto="1"/>
              </font>
              <fill>
                <patternFill>
                  <bgColor rgb="FFC6EFCE"/>
                </patternFill>
              </fill>
            </x14:dxf>
          </x14:cfRule>
          <x14:cfRule type="containsText" priority="39" operator="containsText" id="{F667E9DE-8635-4B57-8DC4-706FB08CBEF2}">
            <xm:f>NOT(ISERROR(SEARCH(Aux!$C$7,D252)))</xm:f>
            <xm:f>Aux!$C$7</xm:f>
            <x14:dxf>
              <font>
                <color auto="1"/>
              </font>
              <fill>
                <patternFill>
                  <bgColor rgb="FFFFFFCC"/>
                </patternFill>
              </fill>
            </x14:dxf>
          </x14:cfRule>
          <xm:sqref>D252:D260</xm:sqref>
        </x14:conditionalFormatting>
        <x14:conditionalFormatting xmlns:xm="http://schemas.microsoft.com/office/excel/2006/main">
          <x14:cfRule type="containsText" priority="24" operator="containsText" id="{72610D57-2297-4878-8CA7-C36B60DB9AF0}">
            <xm:f>NOT(ISERROR(SEARCH(Aux!$C$7,D263)))</xm:f>
            <xm:f>Aux!$C$7</xm:f>
            <x14:dxf>
              <font>
                <color auto="1"/>
              </font>
              <fill>
                <patternFill>
                  <bgColor rgb="FFFFFFCC"/>
                </patternFill>
              </fill>
            </x14:dxf>
          </x14:cfRule>
          <x14:cfRule type="containsText" priority="25" operator="containsText" id="{A79AEB7A-18DD-48B0-8E9D-789861A917E0}">
            <xm:f>NOT(ISERROR(SEARCH(Aux!$C$8,D263)))</xm:f>
            <xm:f>Aux!$C$8</xm:f>
            <x14:dxf>
              <font>
                <color auto="1"/>
              </font>
              <fill>
                <patternFill>
                  <bgColor rgb="FFC6EFCE"/>
                </patternFill>
              </fill>
            </x14:dxf>
          </x14:cfRule>
          <x14:cfRule type="containsText" priority="23" operator="containsText" id="{8982AF5A-45CB-45F8-85B3-16455AD436F4}">
            <xm:f>NOT(ISERROR(SEARCH(Aux!$C$6,D263)))</xm:f>
            <xm:f>Aux!$C$6</xm:f>
            <x14:dxf>
              <font>
                <color auto="1"/>
              </font>
              <fill>
                <patternFill>
                  <bgColor rgb="FFFFC7CE"/>
                </patternFill>
              </fill>
            </x14:dxf>
          </x14:cfRule>
          <xm:sqref>D263:D276</xm:sqref>
        </x14:conditionalFormatting>
        <x14:conditionalFormatting xmlns:xm="http://schemas.microsoft.com/office/excel/2006/main">
          <x14:cfRule type="containsText" priority="15" operator="containsText" id="{441579EC-B032-4DAA-B6F9-070335CA3A3A}">
            <xm:f>NOT(ISERROR(SEARCH(Aux!$C$8,D279)))</xm:f>
            <xm:f>Aux!$C$8</xm:f>
            <x14:dxf>
              <font>
                <color auto="1"/>
              </font>
              <fill>
                <patternFill>
                  <bgColor rgb="FFC6EFCE"/>
                </patternFill>
              </fill>
            </x14:dxf>
          </x14:cfRule>
          <x14:cfRule type="containsText" priority="14" operator="containsText" id="{FC7BB48E-8F51-41A3-B35B-8CBE13D7BBD4}">
            <xm:f>NOT(ISERROR(SEARCH(Aux!$C$7,D279)))</xm:f>
            <xm:f>Aux!$C$7</xm:f>
            <x14:dxf>
              <font>
                <color auto="1"/>
              </font>
              <fill>
                <patternFill>
                  <bgColor rgb="FFFFFFCC"/>
                </patternFill>
              </fill>
            </x14:dxf>
          </x14:cfRule>
          <x14:cfRule type="containsText" priority="13" operator="containsText" id="{81D5E734-3F98-472C-96BD-3C70B2325777}">
            <xm:f>NOT(ISERROR(SEARCH(Aux!$C$6,D279)))</xm:f>
            <xm:f>Aux!$C$6</xm:f>
            <x14:dxf>
              <font>
                <color auto="1"/>
              </font>
              <fill>
                <patternFill>
                  <bgColor rgb="FFFFC7CE"/>
                </patternFill>
              </fill>
            </x14:dxf>
          </x14:cfRule>
          <xm:sqref>D279:D294</xm:sqref>
        </x14:conditionalFormatting>
        <x14:conditionalFormatting xmlns:xm="http://schemas.microsoft.com/office/excel/2006/main">
          <x14:cfRule type="containsText" priority="209" operator="containsText" id="{E0CB9F8A-BDCF-4C66-B8F7-A6BCF438C313}">
            <xm:f>NOT(ISERROR(SEARCH(Aux!$E$6,E11)))</xm:f>
            <xm:f>Aux!$E$6</xm:f>
            <x14:dxf>
              <font>
                <color rgb="FF006100"/>
              </font>
              <fill>
                <patternFill>
                  <bgColor rgb="FFC6EFCE"/>
                </patternFill>
              </fill>
            </x14:dxf>
          </x14:cfRule>
          <xm:sqref>E11:E33 E70:E109 E116:E120 E123:E132 E138:E139 E141 E144 E147:E157 E202:E205 E207:E212 E216:E222 E224:E226 E229:E236 E252:E260 E263:E276 E280:E281 E283:E286 E289:E294</xm:sqref>
        </x14:conditionalFormatting>
        <x14:conditionalFormatting xmlns:xm="http://schemas.microsoft.com/office/excel/2006/main">
          <x14:cfRule type="containsText" priority="208" operator="containsText" id="{006C5625-69A5-49FD-9E26-397CCAC3446E}">
            <xm:f>NOT(ISERROR(SEARCH(Aux!$E$7,E11)))</xm:f>
            <xm:f>Aux!$E$7</xm:f>
            <x14:dxf>
              <font>
                <color rgb="FFC00000"/>
              </font>
              <fill>
                <patternFill>
                  <bgColor rgb="FFFFC7CE"/>
                </patternFill>
              </fill>
            </x14:dxf>
          </x14:cfRule>
          <xm:sqref>E11:E33 E116:E120 E138:E139 E141 E144 E147:E157 E202:E205 E207:E212 E216:E222 E224:E226 E229:E236 E252:E260 E263:E276 E280:E281 E283:E286 E289:E294 E70:E109 E123:E132</xm:sqref>
        </x14:conditionalFormatting>
        <x14:conditionalFormatting xmlns:xm="http://schemas.microsoft.com/office/excel/2006/main">
          <x14:cfRule type="containsText" priority="1" operator="containsText" id="{D7C39DA1-D63A-4B71-A580-29AAD21C6D53}">
            <xm:f>NOT(ISERROR(SEARCH(Aux!$E$8,E11)))</xm:f>
            <xm:f>Aux!$E$8</xm:f>
            <x14:dxf>
              <fill>
                <patternFill>
                  <bgColor theme="2"/>
                </patternFill>
              </fill>
            </x14:dxf>
          </x14:cfRule>
          <xm:sqref>E11:E35</xm:sqref>
        </x14:conditionalFormatting>
        <x14:conditionalFormatting xmlns:xm="http://schemas.microsoft.com/office/excel/2006/main">
          <x14:cfRule type="containsText" priority="176" operator="containsText" id="{95126451-F252-4E0C-9A23-F058AEE9D1E7}">
            <xm:f>NOT(ISERROR(SEARCH(Aux!$E$7,E28)))</xm:f>
            <xm:f>Aux!$E$7</xm:f>
            <x14:dxf>
              <font>
                <color rgb="FFC00000"/>
              </font>
              <fill>
                <patternFill>
                  <bgColor rgb="FFFFC7CE"/>
                </patternFill>
              </fill>
            </x14:dxf>
          </x14:cfRule>
          <x14:cfRule type="containsText" priority="177" operator="containsText" id="{79CD62D7-A8C7-4FFB-BB01-A7B02DA2F608}">
            <xm:f>NOT(ISERROR(SEARCH(Aux!$E$6,E28)))</xm:f>
            <xm:f>Aux!$E$6</xm:f>
            <x14:dxf>
              <font>
                <color rgb="FF006100"/>
              </font>
              <fill>
                <patternFill>
                  <bgColor rgb="FFC6EFCE"/>
                </patternFill>
              </fill>
            </x14:dxf>
          </x14:cfRule>
          <xm:sqref>E28</xm:sqref>
        </x14:conditionalFormatting>
        <x14:conditionalFormatting xmlns:xm="http://schemas.microsoft.com/office/excel/2006/main">
          <x14:cfRule type="containsText" priority="6" operator="containsText" id="{DDDE5D0F-BEE1-4A08-8C54-64A210A019E9}">
            <xm:f>NOT(ISERROR(SEARCH(Aux!$E$6,E34)))</xm:f>
            <xm:f>Aux!$E$6</xm:f>
            <x14:dxf>
              <font>
                <color rgb="FF006100"/>
              </font>
              <fill>
                <patternFill>
                  <bgColor rgb="FFC6EFCE"/>
                </patternFill>
              </fill>
            </x14:dxf>
          </x14:cfRule>
          <x14:cfRule type="containsText" priority="5" operator="containsText" id="{DEBC357B-FB54-4A4C-871D-C32E6175516D}">
            <xm:f>NOT(ISERROR(SEARCH(Aux!$E$7,E34)))</xm:f>
            <xm:f>Aux!$E$7</xm:f>
            <x14:dxf>
              <font>
                <color rgb="FFC00000"/>
              </font>
              <fill>
                <patternFill>
                  <bgColor rgb="FFFFC7CE"/>
                </patternFill>
              </fill>
            </x14:dxf>
          </x14:cfRule>
          <xm:sqref>E34:E35</xm:sqref>
        </x14:conditionalFormatting>
        <x14:conditionalFormatting xmlns:xm="http://schemas.microsoft.com/office/excel/2006/main">
          <x14:cfRule type="containsText" priority="198" operator="containsText" id="{47CD651A-C25E-4698-B54F-298EBF0F8F19}">
            <xm:f>NOT(ISERROR(SEARCH(Aux!$E$7,E38)))</xm:f>
            <xm:f>Aux!$E$7</xm:f>
            <x14:dxf>
              <font>
                <color rgb="FFC00000"/>
              </font>
              <fill>
                <patternFill>
                  <bgColor rgb="FFFFC7CE"/>
                </patternFill>
              </fill>
            </x14:dxf>
          </x14:cfRule>
          <x14:cfRule type="containsText" priority="199" operator="containsText" id="{9711086B-B37D-4AE2-991F-6F9BC31FD2FC}">
            <xm:f>NOT(ISERROR(SEARCH(Aux!$E$6,E38)))</xm:f>
            <xm:f>Aux!$E$6</xm:f>
            <x14:dxf>
              <font>
                <color rgb="FF006100"/>
              </font>
              <fill>
                <patternFill>
                  <bgColor rgb="FFC6EFCE"/>
                </patternFill>
              </fill>
            </x14:dxf>
          </x14:cfRule>
          <xm:sqref>E38:E67</xm:sqref>
        </x14:conditionalFormatting>
        <x14:conditionalFormatting xmlns:xm="http://schemas.microsoft.com/office/excel/2006/main">
          <x14:cfRule type="containsText" priority="7" operator="containsText" id="{492612A2-9C9E-453D-87E8-75EB2D8F5FAC}">
            <xm:f>NOT(ISERROR(SEARCH(Aux!$E$8,E70)))</xm:f>
            <xm:f>Aux!$E$8</xm:f>
            <x14:dxf>
              <fill>
                <patternFill>
                  <bgColor theme="2"/>
                </patternFill>
              </fill>
            </x14:dxf>
          </x14:cfRule>
          <xm:sqref>E70:E109 E112:E120 E123:E132 E135:E157 E160:E183 E186:E189 E192:E197 E200:E205 E207:E212 E215:E236 E239:E249 E252:E260 E263:E276 E279:E294</xm:sqref>
        </x14:conditionalFormatting>
        <x14:conditionalFormatting xmlns:xm="http://schemas.microsoft.com/office/excel/2006/main">
          <x14:cfRule type="containsText" priority="141" operator="containsText" id="{3340FA6A-0DEB-4DB3-8DA6-77836FA34E90}">
            <xm:f>NOT(ISERROR(SEARCH(Aux!$E$7,E112)))</xm:f>
            <xm:f>Aux!$E$7</xm:f>
            <x14:dxf>
              <font>
                <color rgb="FFC00000"/>
              </font>
              <fill>
                <patternFill>
                  <bgColor rgb="FFFFC7CE"/>
                </patternFill>
              </fill>
            </x14:dxf>
          </x14:cfRule>
          <x14:cfRule type="containsText" priority="142" operator="containsText" id="{141EE159-F691-4DAE-BFC1-A809AC96411A}">
            <xm:f>NOT(ISERROR(SEARCH(Aux!$E$6,E112)))</xm:f>
            <xm:f>Aux!$E$6</xm:f>
            <x14:dxf>
              <font>
                <color rgb="FF006100"/>
              </font>
              <fill>
                <patternFill>
                  <bgColor rgb="FFC6EFCE"/>
                </patternFill>
              </fill>
            </x14:dxf>
          </x14:cfRule>
          <xm:sqref>E112:E120</xm:sqref>
        </x14:conditionalFormatting>
        <x14:conditionalFormatting xmlns:xm="http://schemas.microsoft.com/office/excel/2006/main">
          <x14:cfRule type="containsText" priority="121" operator="containsText" id="{7EF22D8A-4A84-481C-B51B-AF36D524C3FD}">
            <xm:f>NOT(ISERROR(SEARCH(Aux!$E$7,E135)))</xm:f>
            <xm:f>Aux!$E$7</xm:f>
            <x14:dxf>
              <font>
                <color rgb="FFC00000"/>
              </font>
              <fill>
                <patternFill>
                  <bgColor rgb="FFFFC7CE"/>
                </patternFill>
              </fill>
            </x14:dxf>
          </x14:cfRule>
          <x14:cfRule type="containsText" priority="122" operator="containsText" id="{0FF441F8-7374-4BD2-AA7E-043B67BA6B33}">
            <xm:f>NOT(ISERROR(SEARCH(Aux!$E$6,E135)))</xm:f>
            <xm:f>Aux!$E$6</xm:f>
            <x14:dxf>
              <font>
                <color rgb="FF006100"/>
              </font>
              <fill>
                <patternFill>
                  <bgColor rgb="FFC6EFCE"/>
                </patternFill>
              </fill>
            </x14:dxf>
          </x14:cfRule>
          <xm:sqref>E135:E157</xm:sqref>
        </x14:conditionalFormatting>
        <x14:conditionalFormatting xmlns:xm="http://schemas.microsoft.com/office/excel/2006/main">
          <x14:cfRule type="containsText" priority="116" operator="containsText" id="{29190A0E-BF09-48CC-A705-B37CC82AE5C2}">
            <xm:f>NOT(ISERROR(SEARCH(Aux!$E$7,E160)))</xm:f>
            <xm:f>Aux!$E$7</xm:f>
            <x14:dxf>
              <font>
                <color rgb="FFC00000"/>
              </font>
              <fill>
                <patternFill>
                  <bgColor rgb="FFFFC7CE"/>
                </patternFill>
              </fill>
            </x14:dxf>
          </x14:cfRule>
          <x14:cfRule type="containsText" priority="117" operator="containsText" id="{D173CB9B-9D5A-4902-915F-5EBBE35E84D6}">
            <xm:f>NOT(ISERROR(SEARCH(Aux!$E$6,E160)))</xm:f>
            <xm:f>Aux!$E$6</xm:f>
            <x14:dxf>
              <font>
                <color rgb="FF006100"/>
              </font>
              <fill>
                <patternFill>
                  <bgColor rgb="FFC6EFCE"/>
                </patternFill>
              </fill>
            </x14:dxf>
          </x14:cfRule>
          <xm:sqref>E160:E183 E186:E189</xm:sqref>
        </x14:conditionalFormatting>
        <x14:conditionalFormatting xmlns:xm="http://schemas.microsoft.com/office/excel/2006/main">
          <x14:cfRule type="containsText" priority="91" operator="containsText" id="{992CCE15-CDD8-4E3F-9743-9B018F29A943}">
            <xm:f>NOT(ISERROR(SEARCH(Aux!$E$7,E192)))</xm:f>
            <xm:f>Aux!$E$7</xm:f>
            <x14:dxf>
              <font>
                <color rgb="FFC00000"/>
              </font>
              <fill>
                <patternFill>
                  <bgColor rgb="FFFFC7CE"/>
                </patternFill>
              </fill>
            </x14:dxf>
          </x14:cfRule>
          <x14:cfRule type="containsText" priority="92" operator="containsText" id="{0D8F0B94-D1C9-403D-85A6-43F46CAA6919}">
            <xm:f>NOT(ISERROR(SEARCH(Aux!$E$6,E192)))</xm:f>
            <xm:f>Aux!$E$6</xm:f>
            <x14:dxf>
              <font>
                <color rgb="FF006100"/>
              </font>
              <fill>
                <patternFill>
                  <bgColor rgb="FFC6EFCE"/>
                </patternFill>
              </fill>
            </x14:dxf>
          </x14:cfRule>
          <xm:sqref>E192:E197</xm:sqref>
        </x14:conditionalFormatting>
        <x14:conditionalFormatting xmlns:xm="http://schemas.microsoft.com/office/excel/2006/main">
          <x14:cfRule type="containsText" priority="86" operator="containsText" id="{D47707E6-AF46-40E8-B48D-74723AEF3950}">
            <xm:f>NOT(ISERROR(SEARCH(Aux!$E$7,E193)))</xm:f>
            <xm:f>Aux!$E$7</xm:f>
            <x14:dxf>
              <font>
                <color rgb="FFC00000"/>
              </font>
              <fill>
                <patternFill>
                  <bgColor rgb="FFFFC7CE"/>
                </patternFill>
              </fill>
            </x14:dxf>
          </x14:cfRule>
          <x14:cfRule type="containsText" priority="87" operator="containsText" id="{434DF27C-24C1-4E67-9A15-89DD65FA63B2}">
            <xm:f>NOT(ISERROR(SEARCH(Aux!$E$6,E193)))</xm:f>
            <xm:f>Aux!$E$6</xm:f>
            <x14:dxf>
              <font>
                <color rgb="FF006100"/>
              </font>
              <fill>
                <patternFill>
                  <bgColor rgb="FFC6EFCE"/>
                </patternFill>
              </fill>
            </x14:dxf>
          </x14:cfRule>
          <xm:sqref>E193:E197</xm:sqref>
        </x14:conditionalFormatting>
        <x14:conditionalFormatting xmlns:xm="http://schemas.microsoft.com/office/excel/2006/main">
          <x14:cfRule type="containsText" priority="82" operator="containsText" id="{30497821-62C0-4899-8516-43FF84F53D34}">
            <xm:f>NOT(ISERROR(SEARCH(Aux!$E$6,E200)))</xm:f>
            <xm:f>Aux!$E$6</xm:f>
            <x14:dxf>
              <font>
                <color rgb="FF006100"/>
              </font>
              <fill>
                <patternFill>
                  <bgColor rgb="FFC6EFCE"/>
                </patternFill>
              </fill>
            </x14:dxf>
          </x14:cfRule>
          <x14:cfRule type="containsText" priority="81" operator="containsText" id="{B6451885-60D9-42AE-A287-D626D9D14B45}">
            <xm:f>NOT(ISERROR(SEARCH(Aux!$E$7,E200)))</xm:f>
            <xm:f>Aux!$E$7</xm:f>
            <x14:dxf>
              <font>
                <color rgb="FFC00000"/>
              </font>
              <fill>
                <patternFill>
                  <bgColor rgb="FFFFC7CE"/>
                </patternFill>
              </fill>
            </x14:dxf>
          </x14:cfRule>
          <xm:sqref>E200:E205</xm:sqref>
        </x14:conditionalFormatting>
        <x14:conditionalFormatting xmlns:xm="http://schemas.microsoft.com/office/excel/2006/main">
          <x14:cfRule type="containsText" priority="77" operator="containsText" id="{2D728B7F-534B-49DC-8E6D-1C09BB8F94E2}">
            <xm:f>NOT(ISERROR(SEARCH(Aux!$E$6,E201)))</xm:f>
            <xm:f>Aux!$E$6</xm:f>
            <x14:dxf>
              <font>
                <color rgb="FF006100"/>
              </font>
              <fill>
                <patternFill>
                  <bgColor rgb="FFC6EFCE"/>
                </patternFill>
              </fill>
            </x14:dxf>
          </x14:cfRule>
          <x14:cfRule type="containsText" priority="76" operator="containsText" id="{C4725417-540B-4BB5-846B-3441B33B568E}">
            <xm:f>NOT(ISERROR(SEARCH(Aux!$E$7,E201)))</xm:f>
            <xm:f>Aux!$E$7</xm:f>
            <x14:dxf>
              <font>
                <color rgb="FFC00000"/>
              </font>
              <fill>
                <patternFill>
                  <bgColor rgb="FFFFC7CE"/>
                </patternFill>
              </fill>
            </x14:dxf>
          </x14:cfRule>
          <xm:sqref>E201:E205</xm:sqref>
        </x14:conditionalFormatting>
        <x14:conditionalFormatting xmlns:xm="http://schemas.microsoft.com/office/excel/2006/main">
          <x14:cfRule type="containsText" priority="71" operator="containsText" id="{9906A2F2-B0C7-41A0-869A-01B46008BE4E}">
            <xm:f>NOT(ISERROR(SEARCH(Aux!$E$7,E207)))</xm:f>
            <xm:f>Aux!$E$7</xm:f>
            <x14:dxf>
              <font>
                <color rgb="FFC00000"/>
              </font>
              <fill>
                <patternFill>
                  <bgColor rgb="FFFFC7CE"/>
                </patternFill>
              </fill>
            </x14:dxf>
          </x14:cfRule>
          <x14:cfRule type="containsText" priority="72" operator="containsText" id="{601CB64C-667A-4422-B892-B767466FEB65}">
            <xm:f>NOT(ISERROR(SEARCH(Aux!$E$6,E207)))</xm:f>
            <xm:f>Aux!$E$6</xm:f>
            <x14:dxf>
              <font>
                <color rgb="FF006100"/>
              </font>
              <fill>
                <patternFill>
                  <bgColor rgb="FFC6EFCE"/>
                </patternFill>
              </fill>
            </x14:dxf>
          </x14:cfRule>
          <xm:sqref>E207:E212</xm:sqref>
        </x14:conditionalFormatting>
        <x14:conditionalFormatting xmlns:xm="http://schemas.microsoft.com/office/excel/2006/main">
          <x14:cfRule type="containsText" priority="66" operator="containsText" id="{CED0B29F-FAE4-4622-BE40-62D54BABD8B6}">
            <xm:f>NOT(ISERROR(SEARCH(Aux!$E$7,E215)))</xm:f>
            <xm:f>Aux!$E$7</xm:f>
            <x14:dxf>
              <font>
                <color rgb="FFC00000"/>
              </font>
              <fill>
                <patternFill>
                  <bgColor rgb="FFFFC7CE"/>
                </patternFill>
              </fill>
            </x14:dxf>
          </x14:cfRule>
          <x14:cfRule type="containsText" priority="67" operator="containsText" id="{7B9A73D2-964C-4C62-8B6A-ED2307A28086}">
            <xm:f>NOT(ISERROR(SEARCH(Aux!$E$6,E215)))</xm:f>
            <xm:f>Aux!$E$6</xm:f>
            <x14:dxf>
              <font>
                <color rgb="FF006100"/>
              </font>
              <fill>
                <patternFill>
                  <bgColor rgb="FFC6EFCE"/>
                </patternFill>
              </fill>
            </x14:dxf>
          </x14:cfRule>
          <xm:sqref>E215:E236</xm:sqref>
        </x14:conditionalFormatting>
        <x14:conditionalFormatting xmlns:xm="http://schemas.microsoft.com/office/excel/2006/main">
          <x14:cfRule type="containsText" priority="61" operator="containsText" id="{4244BD4D-DFFB-4058-B051-31D7B76C1B6F}">
            <xm:f>NOT(ISERROR(SEARCH(Aux!$E$7,E216)))</xm:f>
            <xm:f>Aux!$E$7</xm:f>
            <x14:dxf>
              <font>
                <color rgb="FFC00000"/>
              </font>
              <fill>
                <patternFill>
                  <bgColor rgb="FFFFC7CE"/>
                </patternFill>
              </fill>
            </x14:dxf>
          </x14:cfRule>
          <x14:cfRule type="containsText" priority="62" operator="containsText" id="{F8CA593B-E5CB-44EC-B710-0C287078BED0}">
            <xm:f>NOT(ISERROR(SEARCH(Aux!$E$6,E216)))</xm:f>
            <xm:f>Aux!$E$6</xm:f>
            <x14:dxf>
              <font>
                <color rgb="FF006100"/>
              </font>
              <fill>
                <patternFill>
                  <bgColor rgb="FFC6EFCE"/>
                </patternFill>
              </fill>
            </x14:dxf>
          </x14:cfRule>
          <xm:sqref>E216:E231</xm:sqref>
        </x14:conditionalFormatting>
        <x14:conditionalFormatting xmlns:xm="http://schemas.microsoft.com/office/excel/2006/main">
          <x14:cfRule type="containsText" priority="52" operator="containsText" id="{0FC5850F-B7AB-4FEF-BB9D-02839FD2A1A2}">
            <xm:f>NOT(ISERROR(SEARCH(Aux!$E$6,E239)))</xm:f>
            <xm:f>Aux!$E$6</xm:f>
            <x14:dxf>
              <font>
                <color rgb="FF006100"/>
              </font>
              <fill>
                <patternFill>
                  <bgColor rgb="FFC6EFCE"/>
                </patternFill>
              </fill>
            </x14:dxf>
          </x14:cfRule>
          <x14:cfRule type="containsText" priority="51" operator="containsText" id="{CB03843F-E3E8-4183-9ED9-C57F1A9D149D}">
            <xm:f>NOT(ISERROR(SEARCH(Aux!$E$7,E239)))</xm:f>
            <xm:f>Aux!$E$7</xm:f>
            <x14:dxf>
              <font>
                <color rgb="FFC00000"/>
              </font>
              <fill>
                <patternFill>
                  <bgColor rgb="FFFFC7CE"/>
                </patternFill>
              </fill>
            </x14:dxf>
          </x14:cfRule>
          <xm:sqref>E239:E249</xm:sqref>
        </x14:conditionalFormatting>
        <x14:conditionalFormatting xmlns:xm="http://schemas.microsoft.com/office/excel/2006/main">
          <x14:cfRule type="containsText" priority="46" operator="containsText" id="{EA62465A-DA16-46CE-9CAC-7CED7411FDE4}">
            <xm:f>NOT(ISERROR(SEARCH(Aux!$E$7,E240)))</xm:f>
            <xm:f>Aux!$E$7</xm:f>
            <x14:dxf>
              <font>
                <color rgb="FFC00000"/>
              </font>
              <fill>
                <patternFill>
                  <bgColor rgb="FFFFC7CE"/>
                </patternFill>
              </fill>
            </x14:dxf>
          </x14:cfRule>
          <x14:cfRule type="containsText" priority="47" operator="containsText" id="{A3B63067-648A-41AE-9394-B44D5618C805}">
            <xm:f>NOT(ISERROR(SEARCH(Aux!$E$6,E240)))</xm:f>
            <xm:f>Aux!$E$6</xm:f>
            <x14:dxf>
              <font>
                <color rgb="FF006100"/>
              </font>
              <fill>
                <patternFill>
                  <bgColor rgb="FFC6EFCE"/>
                </patternFill>
              </fill>
            </x14:dxf>
          </x14:cfRule>
          <xm:sqref>E240:E249</xm:sqref>
        </x14:conditionalFormatting>
        <x14:conditionalFormatting xmlns:xm="http://schemas.microsoft.com/office/excel/2006/main">
          <x14:cfRule type="containsText" priority="42" operator="containsText" id="{06BF57E9-B18E-4D7B-BA4D-BE6D9F55AAD1}">
            <xm:f>NOT(ISERROR(SEARCH(Aux!$E$6,E252)))</xm:f>
            <xm:f>Aux!$E$6</xm:f>
            <x14:dxf>
              <font>
                <color rgb="FF006100"/>
              </font>
              <fill>
                <patternFill>
                  <bgColor rgb="FFC6EFCE"/>
                </patternFill>
              </fill>
            </x14:dxf>
          </x14:cfRule>
          <x14:cfRule type="containsText" priority="41" operator="containsText" id="{ABDE798F-F1BD-48E6-8452-D20EC69CAE8B}">
            <xm:f>NOT(ISERROR(SEARCH(Aux!$E$7,E252)))</xm:f>
            <xm:f>Aux!$E$7</xm:f>
            <x14:dxf>
              <font>
                <color rgb="FFC00000"/>
              </font>
              <fill>
                <patternFill>
                  <bgColor rgb="FFFFC7CE"/>
                </patternFill>
              </fill>
            </x14:dxf>
          </x14:cfRule>
          <xm:sqref>E252:E260</xm:sqref>
        </x14:conditionalFormatting>
        <x14:conditionalFormatting xmlns:xm="http://schemas.microsoft.com/office/excel/2006/main">
          <x14:cfRule type="containsText" priority="32" operator="containsText" id="{E0D9D588-AFFC-4903-93F5-FCC8D03032AE}">
            <xm:f>NOT(ISERROR(SEARCH(Aux!$E$6,E263)))</xm:f>
            <xm:f>Aux!$E$6</xm:f>
            <x14:dxf>
              <font>
                <color rgb="FF006100"/>
              </font>
              <fill>
                <patternFill>
                  <bgColor rgb="FFC6EFCE"/>
                </patternFill>
              </fill>
            </x14:dxf>
          </x14:cfRule>
          <x14:cfRule type="containsText" priority="31" operator="containsText" id="{0B77BEA5-82B5-470D-B573-F51B527D3F84}">
            <xm:f>NOT(ISERROR(SEARCH(Aux!$E$7,E263)))</xm:f>
            <xm:f>Aux!$E$7</xm:f>
            <x14:dxf>
              <font>
                <color rgb="FFC00000"/>
              </font>
              <fill>
                <patternFill>
                  <bgColor rgb="FFFFC7CE"/>
                </patternFill>
              </fill>
            </x14:dxf>
          </x14:cfRule>
          <xm:sqref>E263:E276</xm:sqref>
        </x14:conditionalFormatting>
        <x14:conditionalFormatting xmlns:xm="http://schemas.microsoft.com/office/excel/2006/main">
          <x14:cfRule type="containsText" priority="26" operator="containsText" id="{FFDB2D20-0AA7-4165-83BE-9C6D7D8F3E49}">
            <xm:f>NOT(ISERROR(SEARCH(Aux!$E$7,E264)))</xm:f>
            <xm:f>Aux!$E$7</xm:f>
            <x14:dxf>
              <font>
                <color rgb="FFC00000"/>
              </font>
              <fill>
                <patternFill>
                  <bgColor rgb="FFFFC7CE"/>
                </patternFill>
              </fill>
            </x14:dxf>
          </x14:cfRule>
          <x14:cfRule type="containsText" priority="27" operator="containsText" id="{6BE9C225-B1A4-4BCD-BFE9-1DD84B2BE522}">
            <xm:f>NOT(ISERROR(SEARCH(Aux!$E$6,E264)))</xm:f>
            <xm:f>Aux!$E$6</xm:f>
            <x14:dxf>
              <font>
                <color rgb="FF006100"/>
              </font>
              <fill>
                <patternFill>
                  <bgColor rgb="FFC6EFCE"/>
                </patternFill>
              </fill>
            </x14:dxf>
          </x14:cfRule>
          <xm:sqref>E264:E276</xm:sqref>
        </x14:conditionalFormatting>
        <x14:conditionalFormatting xmlns:xm="http://schemas.microsoft.com/office/excel/2006/main">
          <x14:cfRule type="containsText" priority="22" operator="containsText" id="{A4F7A20B-52CB-46BD-96DC-C70D82546D89}">
            <xm:f>NOT(ISERROR(SEARCH(Aux!$E$6,E279)))</xm:f>
            <xm:f>Aux!$E$6</xm:f>
            <x14:dxf>
              <font>
                <color rgb="FF006100"/>
              </font>
              <fill>
                <patternFill>
                  <bgColor rgb="FFC6EFCE"/>
                </patternFill>
              </fill>
            </x14:dxf>
          </x14:cfRule>
          <x14:cfRule type="containsText" priority="21" operator="containsText" id="{9095F91B-FFC3-4C91-886D-6A836979297B}">
            <xm:f>NOT(ISERROR(SEARCH(Aux!$E$7,E279)))</xm:f>
            <xm:f>Aux!$E$7</xm:f>
            <x14:dxf>
              <font>
                <color rgb="FFC00000"/>
              </font>
              <fill>
                <patternFill>
                  <bgColor rgb="FFFFC7CE"/>
                </patternFill>
              </fill>
            </x14:dxf>
          </x14:cfRule>
          <xm:sqref>E279:E291</xm:sqref>
        </x14:conditionalFormatting>
        <x14:conditionalFormatting xmlns:xm="http://schemas.microsoft.com/office/excel/2006/main">
          <x14:cfRule type="containsText" priority="17" operator="containsText" id="{FA77A04B-5FE1-42FA-B57F-5605065BC290}">
            <xm:f>NOT(ISERROR(SEARCH(Aux!$E$6,E280)))</xm:f>
            <xm:f>Aux!$E$6</xm:f>
            <x14:dxf>
              <font>
                <color rgb="FF006100"/>
              </font>
              <fill>
                <patternFill>
                  <bgColor rgb="FFC6EFCE"/>
                </patternFill>
              </fill>
            </x14:dxf>
          </x14:cfRule>
          <x14:cfRule type="containsText" priority="16" operator="containsText" id="{FB805F49-1496-457B-B0F4-9A2464E66419}">
            <xm:f>NOT(ISERROR(SEARCH(Aux!$E$7,E280)))</xm:f>
            <xm:f>Aux!$E$7</xm:f>
            <x14:dxf>
              <font>
                <color rgb="FFC00000"/>
              </font>
              <fill>
                <patternFill>
                  <bgColor rgb="FFFFC7CE"/>
                </patternFill>
              </fill>
            </x14:dxf>
          </x14:cfRule>
          <xm:sqref>E280:E294</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Aux!$C$6:$C$8</xm:f>
          </x14:formula1>
          <xm:sqref>D70:D109 D38:D67 D186:D189 D160:D183 D192:D197 D207:D212 D215:D236 D252:D260 D263:D276 D112:D120 D200:D205 D135:D157 D239:D249 D279:D294 D123:D132 D11:D35</xm:sqref>
        </x14:dataValidation>
        <x14:dataValidation type="list" allowBlank="1" showInputMessage="1" showErrorMessage="1" xr:uid="{00000000-0002-0000-0200-000001000000}">
          <x14:formula1>
            <xm:f>Aux!$E$6:$E$9</xm:f>
          </x14:formula1>
          <xm:sqref>E239:E249 E160:E183 E279:E294 E38:E67 E112:E120 E70:E109 E123:E132 E252:E260 E263:E276 E135:E157 E192:E197 E200:E205 E215:E236 E207:E212 E186:E189 E11:E35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124"/>
  <sheetViews>
    <sheetView showGridLines="0" view="pageBreakPreview" zoomScale="90" zoomScaleNormal="70" zoomScaleSheetLayoutView="90" workbookViewId="0">
      <selection activeCell="C4" sqref="C4"/>
    </sheetView>
  </sheetViews>
  <sheetFormatPr baseColWidth="10" defaultColWidth="10.85546875" defaultRowHeight="15" outlineLevelRow="1"/>
  <cols>
    <col min="1" max="1" width="3.85546875" customWidth="1"/>
    <col min="2" max="2" width="7.42578125" style="17" customWidth="1"/>
    <col min="3" max="3" width="89.140625" style="16" customWidth="1"/>
    <col min="4" max="4" width="14.140625" customWidth="1"/>
    <col min="5" max="5" width="18.140625" customWidth="1"/>
    <col min="6" max="6" width="42.5703125" style="89" customWidth="1"/>
    <col min="7" max="7" width="16.85546875" customWidth="1"/>
  </cols>
  <sheetData>
    <row r="2" spans="2:7" ht="23.25" customHeight="1">
      <c r="B2" s="121"/>
      <c r="C2" s="163" t="s">
        <v>1537</v>
      </c>
      <c r="D2" s="163"/>
      <c r="E2" s="163"/>
      <c r="F2" s="163"/>
      <c r="G2" s="165"/>
    </row>
    <row r="3" spans="2:7">
      <c r="B3" s="122"/>
      <c r="C3" s="166"/>
      <c r="D3" s="166"/>
      <c r="E3" s="166"/>
      <c r="F3" s="166"/>
      <c r="G3" s="168"/>
    </row>
    <row r="4" spans="2:7">
      <c r="B4" s="122"/>
      <c r="C4" s="110" t="str">
        <f>+CONCATENATE("Equipo de Torre:     ",'A. Carátula'!E59)</f>
        <v xml:space="preserve">Equipo de Torre:     </v>
      </c>
      <c r="D4" s="110" t="s">
        <v>1092</v>
      </c>
      <c r="E4" s="110"/>
      <c r="F4" s="123"/>
      <c r="G4" s="112"/>
    </row>
    <row r="5" spans="2:7">
      <c r="B5" s="122"/>
      <c r="C5" s="113" t="str">
        <f>+CONCATENATE("Cía. de inspección:     ",'A. Carátula'!F67)</f>
        <v xml:space="preserve">Cía. de inspección:     </v>
      </c>
      <c r="D5" s="113" t="s">
        <v>1093</v>
      </c>
      <c r="E5" s="113"/>
      <c r="F5" s="124"/>
      <c r="G5" s="115"/>
    </row>
    <row r="6" spans="2:7">
      <c r="B6" s="125"/>
      <c r="C6" s="117" t="str">
        <f>+CONCATENATE("Area / UG / Pozo:                    ",'A. Carátula'!D63," / ",'A. Carátula'!E55)</f>
        <v xml:space="preserve">Area / UG / Pozo:                     / </v>
      </c>
      <c r="D6" s="117" t="s">
        <v>1108</v>
      </c>
      <c r="E6" s="117"/>
      <c r="F6" s="126"/>
      <c r="G6" s="119"/>
    </row>
    <row r="7" spans="2:7">
      <c r="B7" s="127"/>
      <c r="C7" s="120"/>
      <c r="D7" s="44"/>
      <c r="E7" s="44"/>
      <c r="F7" s="97"/>
      <c r="G7" s="44"/>
    </row>
    <row r="8" spans="2:7" ht="24" customHeight="1">
      <c r="B8" s="159" t="s">
        <v>1326</v>
      </c>
      <c r="C8" s="160"/>
      <c r="D8" s="160"/>
      <c r="E8" s="160"/>
      <c r="F8" s="170"/>
      <c r="G8" s="161"/>
    </row>
    <row r="10" spans="2:7">
      <c r="B10" s="23" t="s">
        <v>745</v>
      </c>
      <c r="C10" s="24" t="s">
        <v>45</v>
      </c>
      <c r="D10" s="25" t="s">
        <v>1</v>
      </c>
      <c r="E10" s="8" t="s">
        <v>404</v>
      </c>
      <c r="F10" s="8" t="s">
        <v>405</v>
      </c>
      <c r="G10" s="25" t="s">
        <v>2</v>
      </c>
    </row>
    <row r="11" spans="2:7" ht="45" customHeight="1" outlineLevel="1">
      <c r="B11" s="38" t="s">
        <v>668</v>
      </c>
      <c r="C11" s="31" t="s">
        <v>323</v>
      </c>
      <c r="D11" s="28" t="s">
        <v>911</v>
      </c>
      <c r="E11" s="41" t="s">
        <v>401</v>
      </c>
      <c r="F11" s="98"/>
      <c r="G11" s="38" t="s">
        <v>374</v>
      </c>
    </row>
    <row r="12" spans="2:7" ht="32.25" customHeight="1" outlineLevel="1">
      <c r="B12" s="38" t="s">
        <v>669</v>
      </c>
      <c r="C12" s="31" t="s">
        <v>46</v>
      </c>
      <c r="D12" s="28" t="s">
        <v>3</v>
      </c>
      <c r="E12" s="41" t="s">
        <v>401</v>
      </c>
      <c r="F12" s="98"/>
      <c r="G12" s="103"/>
    </row>
    <row r="13" spans="2:7" ht="49.5" customHeight="1" outlineLevel="1">
      <c r="B13" s="38" t="s">
        <v>670</v>
      </c>
      <c r="C13" s="31" t="s">
        <v>553</v>
      </c>
      <c r="D13" s="28" t="s">
        <v>3</v>
      </c>
      <c r="E13" s="41" t="s">
        <v>401</v>
      </c>
      <c r="F13" s="43"/>
      <c r="G13" s="103"/>
    </row>
    <row r="14" spans="2:7" ht="32.25" customHeight="1" outlineLevel="1">
      <c r="B14" s="38" t="s">
        <v>671</v>
      </c>
      <c r="C14" s="31" t="s">
        <v>554</v>
      </c>
      <c r="D14" s="28" t="s">
        <v>3</v>
      </c>
      <c r="E14" s="41" t="s">
        <v>401</v>
      </c>
      <c r="F14" s="46"/>
      <c r="G14" s="103"/>
    </row>
    <row r="15" spans="2:7" ht="32.25" customHeight="1" outlineLevel="1">
      <c r="B15" s="38" t="s">
        <v>672</v>
      </c>
      <c r="C15" s="31" t="s">
        <v>555</v>
      </c>
      <c r="D15" s="28" t="s">
        <v>3</v>
      </c>
      <c r="E15" s="41" t="s">
        <v>401</v>
      </c>
      <c r="F15" s="43"/>
      <c r="G15" s="103" t="s">
        <v>47</v>
      </c>
    </row>
    <row r="16" spans="2:7" ht="19.5" customHeight="1" outlineLevel="1">
      <c r="B16" s="38" t="s">
        <v>673</v>
      </c>
      <c r="C16" s="31" t="s">
        <v>556</v>
      </c>
      <c r="D16" s="28" t="s">
        <v>3</v>
      </c>
      <c r="E16" s="41" t="s">
        <v>401</v>
      </c>
      <c r="F16" s="98"/>
      <c r="G16" s="103"/>
    </row>
    <row r="17" spans="2:7" ht="32.25" customHeight="1" outlineLevel="1">
      <c r="B17" s="38" t="s">
        <v>674</v>
      </c>
      <c r="C17" s="31" t="s">
        <v>557</v>
      </c>
      <c r="D17" s="28" t="s">
        <v>3</v>
      </c>
      <c r="E17" s="41" t="s">
        <v>401</v>
      </c>
      <c r="F17" s="98"/>
      <c r="G17" s="103" t="s">
        <v>162</v>
      </c>
    </row>
    <row r="18" spans="2:7" ht="19.5" customHeight="1" outlineLevel="1">
      <c r="B18" s="38" t="s">
        <v>675</v>
      </c>
      <c r="C18" s="31" t="s">
        <v>48</v>
      </c>
      <c r="D18" s="28" t="s">
        <v>3</v>
      </c>
      <c r="E18" s="41" t="s">
        <v>401</v>
      </c>
      <c r="F18" s="98"/>
      <c r="G18" s="103"/>
    </row>
    <row r="19" spans="2:7" ht="32.25" customHeight="1" outlineLevel="1">
      <c r="B19" s="38" t="s">
        <v>676</v>
      </c>
      <c r="C19" s="31" t="s">
        <v>558</v>
      </c>
      <c r="D19" s="28" t="s">
        <v>911</v>
      </c>
      <c r="E19" s="41" t="s">
        <v>401</v>
      </c>
      <c r="F19" s="98"/>
      <c r="G19" s="103" t="s">
        <v>375</v>
      </c>
    </row>
    <row r="20" spans="2:7" ht="32.25" customHeight="1" outlineLevel="1">
      <c r="B20" s="38" t="s">
        <v>677</v>
      </c>
      <c r="C20" s="31" t="s">
        <v>559</v>
      </c>
      <c r="D20" s="28" t="s">
        <v>3</v>
      </c>
      <c r="E20" s="41" t="s">
        <v>401</v>
      </c>
      <c r="F20" s="98"/>
      <c r="G20" s="103"/>
    </row>
    <row r="21" spans="2:7" ht="19.5" customHeight="1" outlineLevel="1">
      <c r="B21" s="38" t="s">
        <v>678</v>
      </c>
      <c r="C21" s="31" t="s">
        <v>143</v>
      </c>
      <c r="D21" s="28" t="s">
        <v>3</v>
      </c>
      <c r="E21" s="41" t="s">
        <v>401</v>
      </c>
      <c r="F21" s="98"/>
      <c r="G21" s="103"/>
    </row>
    <row r="22" spans="2:7" ht="49.5" customHeight="1" outlineLevel="1">
      <c r="B22" s="38" t="s">
        <v>679</v>
      </c>
      <c r="C22" s="31" t="s">
        <v>560</v>
      </c>
      <c r="D22" s="28" t="s">
        <v>911</v>
      </c>
      <c r="E22" s="41" t="s">
        <v>401</v>
      </c>
      <c r="F22" s="98"/>
      <c r="G22" s="103" t="s">
        <v>376</v>
      </c>
    </row>
    <row r="23" spans="2:7" ht="19.5" customHeight="1" outlineLevel="1">
      <c r="B23" s="38" t="s">
        <v>680</v>
      </c>
      <c r="C23" s="31" t="s">
        <v>49</v>
      </c>
      <c r="D23" s="28" t="s">
        <v>3</v>
      </c>
      <c r="E23" s="41" t="s">
        <v>401</v>
      </c>
      <c r="F23" s="98"/>
      <c r="G23" s="103"/>
    </row>
    <row r="24" spans="2:7" ht="32.25" customHeight="1" outlineLevel="1">
      <c r="B24" s="38" t="s">
        <v>681</v>
      </c>
      <c r="C24" s="31" t="s">
        <v>163</v>
      </c>
      <c r="D24" s="28" t="s">
        <v>3</v>
      </c>
      <c r="E24" s="41" t="s">
        <v>401</v>
      </c>
      <c r="F24" s="98"/>
      <c r="G24" s="103"/>
    </row>
    <row r="25" spans="2:7" ht="32.25" customHeight="1" outlineLevel="1">
      <c r="B25" s="38" t="s">
        <v>682</v>
      </c>
      <c r="C25" s="31" t="s">
        <v>561</v>
      </c>
      <c r="D25" s="28" t="s">
        <v>911</v>
      </c>
      <c r="E25" s="41" t="s">
        <v>401</v>
      </c>
      <c r="F25" s="98"/>
      <c r="G25" s="103"/>
    </row>
    <row r="26" spans="2:7" ht="32.25" customHeight="1" outlineLevel="1">
      <c r="B26" s="38" t="s">
        <v>683</v>
      </c>
      <c r="C26" s="31" t="s">
        <v>50</v>
      </c>
      <c r="D26" s="28" t="s">
        <v>3</v>
      </c>
      <c r="E26" s="41" t="s">
        <v>401</v>
      </c>
      <c r="F26" s="98"/>
      <c r="G26" s="103"/>
    </row>
    <row r="27" spans="2:7" ht="49.5" customHeight="1" outlineLevel="1">
      <c r="B27" s="38" t="s">
        <v>684</v>
      </c>
      <c r="C27" s="31" t="s">
        <v>562</v>
      </c>
      <c r="D27" s="28" t="s">
        <v>911</v>
      </c>
      <c r="E27" s="41" t="s">
        <v>401</v>
      </c>
      <c r="F27" s="43"/>
      <c r="G27" s="103" t="s">
        <v>377</v>
      </c>
    </row>
    <row r="28" spans="2:7" ht="32.25" customHeight="1" outlineLevel="1">
      <c r="B28" s="38" t="s">
        <v>685</v>
      </c>
      <c r="C28" s="31" t="s">
        <v>563</v>
      </c>
      <c r="D28" s="28" t="s">
        <v>3</v>
      </c>
      <c r="E28" s="41" t="s">
        <v>401</v>
      </c>
      <c r="F28" s="98"/>
      <c r="G28" s="103"/>
    </row>
    <row r="29" spans="2:7" ht="19.5" customHeight="1" outlineLevel="1">
      <c r="B29" s="38" t="s">
        <v>686</v>
      </c>
      <c r="C29" s="31" t="s">
        <v>51</v>
      </c>
      <c r="D29" s="28" t="s">
        <v>3</v>
      </c>
      <c r="E29" s="41" t="s">
        <v>401</v>
      </c>
      <c r="F29" s="98"/>
      <c r="G29" s="103"/>
    </row>
    <row r="30" spans="2:7" ht="49.5" customHeight="1" outlineLevel="1">
      <c r="B30" s="38" t="s">
        <v>687</v>
      </c>
      <c r="C30" s="31" t="s">
        <v>52</v>
      </c>
      <c r="D30" s="28" t="s">
        <v>3</v>
      </c>
      <c r="E30" s="41" t="s">
        <v>401</v>
      </c>
      <c r="F30" s="43"/>
      <c r="G30" s="103"/>
    </row>
    <row r="31" spans="2:7" ht="45" outlineLevel="1">
      <c r="B31" s="38" t="s">
        <v>688</v>
      </c>
      <c r="C31" s="31" t="s">
        <v>564</v>
      </c>
      <c r="D31" s="28" t="s">
        <v>3</v>
      </c>
      <c r="E31" s="41" t="s">
        <v>401</v>
      </c>
      <c r="F31" s="98"/>
      <c r="G31" s="103" t="s">
        <v>378</v>
      </c>
    </row>
    <row r="32" spans="2:7" outlineLevel="1">
      <c r="B32" s="38" t="s">
        <v>689</v>
      </c>
      <c r="C32" s="32" t="s">
        <v>985</v>
      </c>
      <c r="D32" s="28" t="s">
        <v>911</v>
      </c>
      <c r="E32" s="41" t="s">
        <v>401</v>
      </c>
      <c r="F32" s="46"/>
      <c r="G32" s="32"/>
    </row>
    <row r="33" spans="2:7" ht="63.2" customHeight="1" outlineLevel="1">
      <c r="B33" s="38" t="s">
        <v>690</v>
      </c>
      <c r="C33" s="32" t="s">
        <v>986</v>
      </c>
      <c r="D33" s="28" t="s">
        <v>911</v>
      </c>
      <c r="E33" s="41" t="s">
        <v>401</v>
      </c>
      <c r="F33" s="98"/>
      <c r="G33" s="32" t="s">
        <v>471</v>
      </c>
    </row>
    <row r="34" spans="2:7" ht="30.75" customHeight="1" outlineLevel="1">
      <c r="B34" s="38" t="s">
        <v>691</v>
      </c>
      <c r="C34" s="34" t="s">
        <v>987</v>
      </c>
      <c r="D34" s="28" t="s">
        <v>911</v>
      </c>
      <c r="E34" s="41" t="s">
        <v>401</v>
      </c>
      <c r="F34" s="98"/>
      <c r="G34" s="104"/>
    </row>
    <row r="35" spans="2:7" ht="32.1" customHeight="1" outlineLevel="1">
      <c r="B35" s="38" t="s">
        <v>692</v>
      </c>
      <c r="C35" s="34" t="s">
        <v>988</v>
      </c>
      <c r="D35" s="28" t="s">
        <v>3</v>
      </c>
      <c r="E35" s="41" t="s">
        <v>401</v>
      </c>
      <c r="F35" s="98"/>
      <c r="G35" s="34" t="s">
        <v>426</v>
      </c>
    </row>
    <row r="36" spans="2:7" ht="19.5" customHeight="1" outlineLevel="1">
      <c r="B36" s="38" t="s">
        <v>693</v>
      </c>
      <c r="C36" s="34" t="s">
        <v>989</v>
      </c>
      <c r="D36" s="28" t="s">
        <v>3</v>
      </c>
      <c r="E36" s="41" t="s">
        <v>401</v>
      </c>
      <c r="F36" s="98"/>
      <c r="G36" s="34" t="s">
        <v>421</v>
      </c>
    </row>
    <row r="37" spans="2:7">
      <c r="E37" s="44"/>
      <c r="F37" s="97"/>
    </row>
    <row r="38" spans="2:7">
      <c r="B38" s="23" t="s">
        <v>746</v>
      </c>
      <c r="C38" s="24" t="s">
        <v>472</v>
      </c>
      <c r="D38" s="25" t="s">
        <v>1</v>
      </c>
      <c r="E38" s="39" t="s">
        <v>404</v>
      </c>
      <c r="F38" s="39" t="s">
        <v>405</v>
      </c>
      <c r="G38" s="25" t="s">
        <v>2</v>
      </c>
    </row>
    <row r="39" spans="2:7" ht="19.5" customHeight="1" outlineLevel="1">
      <c r="B39" s="38" t="s">
        <v>694</v>
      </c>
      <c r="C39" s="31" t="s">
        <v>565</v>
      </c>
      <c r="D39" s="28" t="s">
        <v>3</v>
      </c>
      <c r="E39" s="41" t="s">
        <v>401</v>
      </c>
      <c r="F39" s="98"/>
      <c r="G39" s="103"/>
    </row>
    <row r="40" spans="2:7" ht="27.75" customHeight="1" outlineLevel="1">
      <c r="B40" s="38" t="s">
        <v>695</v>
      </c>
      <c r="C40" s="31" t="s">
        <v>53</v>
      </c>
      <c r="D40" s="28" t="s">
        <v>3</v>
      </c>
      <c r="E40" s="41" t="s">
        <v>401</v>
      </c>
      <c r="F40" s="96"/>
      <c r="G40" s="103"/>
    </row>
    <row r="41" spans="2:7" ht="32.25" customHeight="1" outlineLevel="1">
      <c r="B41" s="38" t="s">
        <v>696</v>
      </c>
      <c r="C41" s="31" t="s">
        <v>54</v>
      </c>
      <c r="D41" s="28" t="s">
        <v>3</v>
      </c>
      <c r="E41" s="41" t="s">
        <v>401</v>
      </c>
      <c r="F41" s="98"/>
      <c r="G41" s="103" t="s">
        <v>55</v>
      </c>
    </row>
    <row r="42" spans="2:7" ht="30" outlineLevel="1">
      <c r="B42" s="38" t="s">
        <v>697</v>
      </c>
      <c r="C42" s="31" t="s">
        <v>566</v>
      </c>
      <c r="D42" s="28" t="s">
        <v>3</v>
      </c>
      <c r="E42" s="41" t="s">
        <v>401</v>
      </c>
      <c r="F42" s="98"/>
      <c r="G42" s="103"/>
    </row>
    <row r="43" spans="2:7" ht="32.25" customHeight="1" outlineLevel="1">
      <c r="B43" s="38" t="s">
        <v>698</v>
      </c>
      <c r="C43" s="31" t="s">
        <v>56</v>
      </c>
      <c r="D43" s="28" t="s">
        <v>3</v>
      </c>
      <c r="E43" s="41" t="s">
        <v>401</v>
      </c>
      <c r="F43" s="98"/>
      <c r="G43" s="103"/>
    </row>
    <row r="44" spans="2:7" ht="50.25" customHeight="1" outlineLevel="1">
      <c r="B44" s="38" t="s">
        <v>699</v>
      </c>
      <c r="C44" s="31" t="s">
        <v>57</v>
      </c>
      <c r="D44" s="28" t="s">
        <v>3</v>
      </c>
      <c r="E44" s="41" t="s">
        <v>401</v>
      </c>
      <c r="F44" s="42"/>
      <c r="G44" s="103"/>
    </row>
    <row r="45" spans="2:7" ht="19.5" customHeight="1" outlineLevel="1">
      <c r="B45" s="38" t="s">
        <v>700</v>
      </c>
      <c r="C45" s="31" t="s">
        <v>144</v>
      </c>
      <c r="D45" s="28" t="s">
        <v>3</v>
      </c>
      <c r="E45" s="41" t="s">
        <v>401</v>
      </c>
      <c r="F45" s="98"/>
      <c r="G45" s="103"/>
    </row>
    <row r="46" spans="2:7" ht="19.5" customHeight="1" outlineLevel="1">
      <c r="B46" s="38" t="s">
        <v>701</v>
      </c>
      <c r="C46" s="31" t="s">
        <v>58</v>
      </c>
      <c r="D46" s="28" t="s">
        <v>3</v>
      </c>
      <c r="E46" s="41" t="s">
        <v>401</v>
      </c>
      <c r="F46" s="98"/>
      <c r="G46" s="103"/>
    </row>
    <row r="47" spans="2:7" ht="19.5" customHeight="1" outlineLevel="1">
      <c r="B47" s="38" t="s">
        <v>702</v>
      </c>
      <c r="C47" s="31" t="s">
        <v>567</v>
      </c>
      <c r="D47" s="28" t="s">
        <v>3</v>
      </c>
      <c r="E47" s="41" t="s">
        <v>401</v>
      </c>
      <c r="F47" s="98"/>
      <c r="G47" s="103"/>
    </row>
    <row r="48" spans="2:7" ht="19.5" customHeight="1" outlineLevel="1">
      <c r="B48" s="38" t="s">
        <v>703</v>
      </c>
      <c r="C48" s="31" t="s">
        <v>59</v>
      </c>
      <c r="D48" s="28" t="s">
        <v>3</v>
      </c>
      <c r="E48" s="41" t="s">
        <v>401</v>
      </c>
      <c r="F48" s="98"/>
      <c r="G48" s="103"/>
    </row>
    <row r="49" spans="2:7" ht="32.25" customHeight="1" outlineLevel="1">
      <c r="B49" s="38" t="s">
        <v>704</v>
      </c>
      <c r="C49" s="31" t="s">
        <v>60</v>
      </c>
      <c r="D49" s="28" t="s">
        <v>3</v>
      </c>
      <c r="E49" s="41" t="s">
        <v>401</v>
      </c>
      <c r="F49" s="98"/>
      <c r="G49" s="103"/>
    </row>
    <row r="50" spans="2:7" ht="32.25" customHeight="1" outlineLevel="1">
      <c r="B50" s="38" t="s">
        <v>705</v>
      </c>
      <c r="C50" s="31" t="s">
        <v>61</v>
      </c>
      <c r="D50" s="28" t="s">
        <v>3</v>
      </c>
      <c r="E50" s="41" t="s">
        <v>401</v>
      </c>
      <c r="F50" s="57"/>
      <c r="G50" s="103"/>
    </row>
    <row r="51" spans="2:7" ht="32.25" customHeight="1" outlineLevel="1">
      <c r="B51" s="38" t="s">
        <v>706</v>
      </c>
      <c r="C51" s="31" t="s">
        <v>568</v>
      </c>
      <c r="D51" s="28" t="s">
        <v>3</v>
      </c>
      <c r="E51" s="41" t="s">
        <v>401</v>
      </c>
      <c r="F51" s="98"/>
      <c r="G51" s="103"/>
    </row>
    <row r="52" spans="2:7" ht="45" customHeight="1" outlineLevel="1">
      <c r="B52" s="38" t="s">
        <v>707</v>
      </c>
      <c r="C52" s="31" t="s">
        <v>62</v>
      </c>
      <c r="D52" s="28" t="s">
        <v>3</v>
      </c>
      <c r="E52" s="41" t="s">
        <v>401</v>
      </c>
      <c r="F52" s="42"/>
      <c r="G52" s="103"/>
    </row>
    <row r="53" spans="2:7" ht="19.5" customHeight="1" outlineLevel="1">
      <c r="B53" s="38" t="s">
        <v>708</v>
      </c>
      <c r="C53" s="31" t="s">
        <v>63</v>
      </c>
      <c r="D53" s="28" t="s">
        <v>3</v>
      </c>
      <c r="E53" s="41" t="s">
        <v>401</v>
      </c>
      <c r="F53" s="98"/>
      <c r="G53" s="103"/>
    </row>
    <row r="54" spans="2:7" outlineLevel="1">
      <c r="B54" s="38" t="s">
        <v>709</v>
      </c>
      <c r="C54" s="31" t="s">
        <v>64</v>
      </c>
      <c r="D54" s="28" t="s">
        <v>3</v>
      </c>
      <c r="E54" s="41" t="s">
        <v>401</v>
      </c>
      <c r="F54" s="46"/>
      <c r="G54" s="103"/>
    </row>
    <row r="55" spans="2:7" ht="32.25" customHeight="1" outlineLevel="1">
      <c r="B55" s="38" t="s">
        <v>710</v>
      </c>
      <c r="C55" s="53" t="s">
        <v>65</v>
      </c>
      <c r="D55" s="28" t="s">
        <v>3</v>
      </c>
      <c r="E55" s="41" t="s">
        <v>401</v>
      </c>
      <c r="F55" s="98"/>
      <c r="G55" s="103"/>
    </row>
    <row r="56" spans="2:7" ht="30" outlineLevel="1">
      <c r="B56" s="38" t="s">
        <v>711</v>
      </c>
      <c r="C56" s="53" t="s">
        <v>399</v>
      </c>
      <c r="D56" s="28" t="s">
        <v>3</v>
      </c>
      <c r="E56" s="41" t="s">
        <v>401</v>
      </c>
      <c r="F56" s="46"/>
      <c r="G56" s="103"/>
    </row>
    <row r="57" spans="2:7" ht="32.25" customHeight="1" outlineLevel="1">
      <c r="B57" s="38" t="s">
        <v>712</v>
      </c>
      <c r="C57" s="31" t="s">
        <v>569</v>
      </c>
      <c r="D57" s="28" t="s">
        <v>911</v>
      </c>
      <c r="E57" s="41" t="s">
        <v>401</v>
      </c>
      <c r="F57" s="98"/>
      <c r="G57" s="103" t="s">
        <v>66</v>
      </c>
    </row>
    <row r="58" spans="2:7" ht="19.5" customHeight="1" outlineLevel="1">
      <c r="B58" s="38" t="s">
        <v>713</v>
      </c>
      <c r="C58" s="31" t="s">
        <v>552</v>
      </c>
      <c r="D58" s="28" t="s">
        <v>3</v>
      </c>
      <c r="E58" s="41" t="s">
        <v>401</v>
      </c>
      <c r="F58" s="98"/>
      <c r="G58" s="103"/>
    </row>
    <row r="59" spans="2:7" ht="123.75" customHeight="1" outlineLevel="1">
      <c r="B59" s="38" t="s">
        <v>714</v>
      </c>
      <c r="C59" s="31" t="s">
        <v>917</v>
      </c>
      <c r="D59" s="28" t="s">
        <v>911</v>
      </c>
      <c r="E59" s="41" t="s">
        <v>401</v>
      </c>
      <c r="F59" s="98"/>
      <c r="G59" s="103"/>
    </row>
    <row r="60" spans="2:7" ht="30.75" customHeight="1" outlineLevel="1">
      <c r="B60" s="38" t="s">
        <v>715</v>
      </c>
      <c r="C60" s="31" t="s">
        <v>67</v>
      </c>
      <c r="D60" s="28" t="s">
        <v>3</v>
      </c>
      <c r="E60" s="41" t="s">
        <v>401</v>
      </c>
      <c r="F60" s="42"/>
      <c r="G60" s="103"/>
    </row>
    <row r="61" spans="2:7" ht="32.25" customHeight="1" outlineLevel="1">
      <c r="B61" s="38" t="s">
        <v>716</v>
      </c>
      <c r="C61" s="31" t="s">
        <v>68</v>
      </c>
      <c r="D61" s="28" t="s">
        <v>3</v>
      </c>
      <c r="E61" s="41" t="s">
        <v>401</v>
      </c>
      <c r="F61" s="98"/>
      <c r="G61" s="103"/>
    </row>
    <row r="62" spans="2:7" ht="19.5" customHeight="1" outlineLevel="1">
      <c r="B62" s="38" t="s">
        <v>717</v>
      </c>
      <c r="C62" s="31" t="s">
        <v>69</v>
      </c>
      <c r="D62" s="28" t="s">
        <v>3</v>
      </c>
      <c r="E62" s="41" t="s">
        <v>401</v>
      </c>
      <c r="F62" s="98"/>
      <c r="G62" s="103"/>
    </row>
    <row r="63" spans="2:7" ht="32.25" customHeight="1" outlineLevel="1">
      <c r="B63" s="38" t="s">
        <v>718</v>
      </c>
      <c r="C63" s="31" t="s">
        <v>70</v>
      </c>
      <c r="D63" s="28" t="s">
        <v>3</v>
      </c>
      <c r="E63" s="41" t="s">
        <v>401</v>
      </c>
      <c r="F63" s="98"/>
      <c r="G63" s="103"/>
    </row>
    <row r="64" spans="2:7" ht="32.25" customHeight="1" outlineLevel="1">
      <c r="B64" s="38" t="s">
        <v>719</v>
      </c>
      <c r="C64" s="31" t="s">
        <v>71</v>
      </c>
      <c r="D64" s="28" t="s">
        <v>3</v>
      </c>
      <c r="E64" s="41" t="s">
        <v>401</v>
      </c>
      <c r="F64" s="98"/>
      <c r="G64" s="103"/>
    </row>
    <row r="65" spans="2:7" ht="45" outlineLevel="1">
      <c r="B65" s="38" t="s">
        <v>720</v>
      </c>
      <c r="C65" s="31" t="s">
        <v>332</v>
      </c>
      <c r="D65" s="28" t="s">
        <v>911</v>
      </c>
      <c r="E65" s="41" t="s">
        <v>401</v>
      </c>
      <c r="F65" s="98"/>
      <c r="G65" s="102" t="s">
        <v>1097</v>
      </c>
    </row>
    <row r="66" spans="2:7" ht="32.25" customHeight="1" outlineLevel="1">
      <c r="B66" s="38" t="s">
        <v>1327</v>
      </c>
      <c r="C66" s="31" t="s">
        <v>72</v>
      </c>
      <c r="D66" s="28" t="s">
        <v>3</v>
      </c>
      <c r="E66" s="41" t="s">
        <v>401</v>
      </c>
      <c r="F66" s="98"/>
      <c r="G66" s="103"/>
    </row>
    <row r="67" spans="2:7" ht="32.25" customHeight="1" outlineLevel="1">
      <c r="B67" s="38" t="s">
        <v>721</v>
      </c>
      <c r="C67" s="31" t="s">
        <v>73</v>
      </c>
      <c r="D67" s="28" t="s">
        <v>3</v>
      </c>
      <c r="E67" s="41" t="s">
        <v>401</v>
      </c>
      <c r="F67" s="98"/>
      <c r="G67" s="102"/>
    </row>
    <row r="68" spans="2:7" ht="32.25" customHeight="1" outlineLevel="1">
      <c r="B68" s="38" t="s">
        <v>722</v>
      </c>
      <c r="C68" s="31" t="s">
        <v>145</v>
      </c>
      <c r="D68" s="28" t="s">
        <v>3</v>
      </c>
      <c r="E68" s="41" t="s">
        <v>401</v>
      </c>
      <c r="F68" s="98"/>
      <c r="G68" s="103"/>
    </row>
    <row r="69" spans="2:7" ht="32.25" customHeight="1" outlineLevel="1">
      <c r="B69" s="38" t="s">
        <v>723</v>
      </c>
      <c r="C69" s="31" t="s">
        <v>324</v>
      </c>
      <c r="D69" s="28" t="s">
        <v>911</v>
      </c>
      <c r="E69" s="41" t="s">
        <v>401</v>
      </c>
      <c r="F69" s="98"/>
      <c r="G69" s="103" t="s">
        <v>35</v>
      </c>
    </row>
    <row r="70" spans="2:7" ht="32.25" customHeight="1" outlineLevel="1">
      <c r="B70" s="38" t="s">
        <v>1328</v>
      </c>
      <c r="C70" s="31" t="s">
        <v>570</v>
      </c>
      <c r="D70" s="28" t="s">
        <v>911</v>
      </c>
      <c r="E70" s="41" t="s">
        <v>401</v>
      </c>
      <c r="F70" s="98"/>
      <c r="G70" s="103"/>
    </row>
    <row r="71" spans="2:7" ht="32.25" customHeight="1" outlineLevel="1">
      <c r="B71" s="38" t="s">
        <v>1329</v>
      </c>
      <c r="C71" s="31" t="s">
        <v>379</v>
      </c>
      <c r="D71" s="28" t="s">
        <v>3</v>
      </c>
      <c r="E71" s="41" t="s">
        <v>401</v>
      </c>
      <c r="F71" s="98"/>
      <c r="G71" s="102" t="s">
        <v>354</v>
      </c>
    </row>
    <row r="72" spans="2:7" ht="32.25" customHeight="1" outlineLevel="1">
      <c r="B72" s="38" t="s">
        <v>1330</v>
      </c>
      <c r="C72" s="31" t="s">
        <v>74</v>
      </c>
      <c r="D72" s="28" t="s">
        <v>3</v>
      </c>
      <c r="E72" s="41" t="s">
        <v>401</v>
      </c>
      <c r="F72" s="46"/>
      <c r="G72" s="103"/>
    </row>
    <row r="73" spans="2:7" ht="45" outlineLevel="1">
      <c r="B73" s="38" t="s">
        <v>1331</v>
      </c>
      <c r="C73" s="31" t="s">
        <v>325</v>
      </c>
      <c r="D73" s="28" t="s">
        <v>911</v>
      </c>
      <c r="E73" s="41" t="s">
        <v>401</v>
      </c>
      <c r="F73" s="98"/>
      <c r="G73" s="103"/>
    </row>
    <row r="74" spans="2:7" ht="32.25" customHeight="1" outlineLevel="1">
      <c r="B74" s="38" t="s">
        <v>1332</v>
      </c>
      <c r="C74" s="31" t="s">
        <v>75</v>
      </c>
      <c r="D74" s="28" t="s">
        <v>3</v>
      </c>
      <c r="E74" s="41" t="s">
        <v>401</v>
      </c>
      <c r="F74" s="98"/>
      <c r="G74" s="103"/>
    </row>
    <row r="75" spans="2:7" ht="32.25" customHeight="1" outlineLevel="1">
      <c r="B75" s="38" t="s">
        <v>1333</v>
      </c>
      <c r="C75" s="31" t="s">
        <v>76</v>
      </c>
      <c r="D75" s="28" t="s">
        <v>3</v>
      </c>
      <c r="E75" s="41" t="s">
        <v>401</v>
      </c>
      <c r="F75" s="98"/>
      <c r="G75" s="103"/>
    </row>
    <row r="76" spans="2:7" ht="45" outlineLevel="1">
      <c r="B76" s="38" t="s">
        <v>1334</v>
      </c>
      <c r="C76" s="31" t="s">
        <v>77</v>
      </c>
      <c r="D76" s="28" t="s">
        <v>3</v>
      </c>
      <c r="E76" s="41" t="s">
        <v>401</v>
      </c>
      <c r="F76" s="98"/>
      <c r="G76" s="103"/>
    </row>
    <row r="77" spans="2:7" ht="19.5" customHeight="1" outlineLevel="1">
      <c r="B77" s="38" t="s">
        <v>1335</v>
      </c>
      <c r="C77" s="31" t="s">
        <v>326</v>
      </c>
      <c r="D77" s="28" t="s">
        <v>911</v>
      </c>
      <c r="E77" s="41" t="s">
        <v>401</v>
      </c>
      <c r="F77" s="98"/>
      <c r="G77" s="103"/>
    </row>
    <row r="78" spans="2:7">
      <c r="E78" s="44"/>
      <c r="F78" s="97"/>
    </row>
    <row r="79" spans="2:7">
      <c r="B79" s="23" t="s">
        <v>747</v>
      </c>
      <c r="C79" s="24" t="s">
        <v>1000</v>
      </c>
      <c r="D79" s="25" t="s">
        <v>1</v>
      </c>
      <c r="E79" s="39" t="s">
        <v>404</v>
      </c>
      <c r="F79" s="39" t="s">
        <v>405</v>
      </c>
      <c r="G79" s="25" t="s">
        <v>2</v>
      </c>
    </row>
    <row r="80" spans="2:7" ht="32.25" customHeight="1" outlineLevel="1">
      <c r="B80" s="54" t="s">
        <v>724</v>
      </c>
      <c r="C80" s="32" t="s">
        <v>990</v>
      </c>
      <c r="D80" s="28" t="s">
        <v>911</v>
      </c>
      <c r="E80" s="41" t="s">
        <v>401</v>
      </c>
      <c r="F80" s="98"/>
      <c r="G80" s="31" t="s">
        <v>900</v>
      </c>
    </row>
    <row r="81" spans="2:7" ht="32.25" customHeight="1" outlineLevel="1">
      <c r="B81" s="54" t="s">
        <v>725</v>
      </c>
      <c r="C81" s="32" t="s">
        <v>991</v>
      </c>
      <c r="D81" s="28" t="s">
        <v>3</v>
      </c>
      <c r="E81" s="41" t="s">
        <v>401</v>
      </c>
      <c r="F81" s="98"/>
      <c r="G81" s="31" t="s">
        <v>900</v>
      </c>
    </row>
    <row r="82" spans="2:7" ht="30" outlineLevel="1">
      <c r="B82" s="54" t="s">
        <v>726</v>
      </c>
      <c r="C82" s="32" t="s">
        <v>992</v>
      </c>
      <c r="D82" s="28" t="s">
        <v>911</v>
      </c>
      <c r="E82" s="41" t="s">
        <v>401</v>
      </c>
      <c r="F82" s="98"/>
      <c r="G82" s="31"/>
    </row>
    <row r="83" spans="2:7" ht="32.25" customHeight="1" outlineLevel="1">
      <c r="B83" s="54" t="s">
        <v>727</v>
      </c>
      <c r="C83" s="32" t="s">
        <v>993</v>
      </c>
      <c r="D83" s="28" t="s">
        <v>911</v>
      </c>
      <c r="E83" s="41" t="s">
        <v>401</v>
      </c>
      <c r="F83" s="98"/>
      <c r="G83" s="31"/>
    </row>
    <row r="84" spans="2:7" ht="19.5" customHeight="1" outlineLevel="1">
      <c r="B84" s="54" t="s">
        <v>728</v>
      </c>
      <c r="C84" s="32" t="s">
        <v>994</v>
      </c>
      <c r="D84" s="28" t="s">
        <v>911</v>
      </c>
      <c r="E84" s="41" t="s">
        <v>401</v>
      </c>
      <c r="F84" s="98"/>
      <c r="G84" s="31"/>
    </row>
    <row r="85" spans="2:7" ht="32.25" customHeight="1" outlineLevel="1">
      <c r="B85" s="54" t="s">
        <v>729</v>
      </c>
      <c r="C85" s="32" t="s">
        <v>995</v>
      </c>
      <c r="D85" s="28" t="s">
        <v>911</v>
      </c>
      <c r="E85" s="41" t="s">
        <v>401</v>
      </c>
      <c r="F85" s="98"/>
      <c r="G85" s="31" t="s">
        <v>900</v>
      </c>
    </row>
    <row r="86" spans="2:7" ht="19.5" customHeight="1" outlineLevel="1">
      <c r="B86" s="54" t="s">
        <v>730</v>
      </c>
      <c r="C86" s="32" t="s">
        <v>996</v>
      </c>
      <c r="D86" s="28" t="s">
        <v>3</v>
      </c>
      <c r="E86" s="41" t="s">
        <v>401</v>
      </c>
      <c r="F86" s="98"/>
      <c r="G86" s="31"/>
    </row>
    <row r="87" spans="2:7" ht="49.5" customHeight="1" outlineLevel="1">
      <c r="B87" s="54" t="s">
        <v>731</v>
      </c>
      <c r="C87" s="32" t="s">
        <v>997</v>
      </c>
      <c r="D87" s="28" t="s">
        <v>911</v>
      </c>
      <c r="E87" s="41" t="s">
        <v>401</v>
      </c>
      <c r="F87" s="98"/>
      <c r="G87" s="31" t="s">
        <v>900</v>
      </c>
    </row>
    <row r="88" spans="2:7" ht="32.25" customHeight="1" outlineLevel="1">
      <c r="B88" s="54" t="s">
        <v>732</v>
      </c>
      <c r="C88" s="32" t="s">
        <v>998</v>
      </c>
      <c r="D88" s="28" t="s">
        <v>911</v>
      </c>
      <c r="E88" s="41" t="s">
        <v>401</v>
      </c>
      <c r="F88" s="98"/>
      <c r="G88" s="31" t="s">
        <v>900</v>
      </c>
    </row>
    <row r="89" spans="2:7" ht="19.5" customHeight="1" outlineLevel="1">
      <c r="B89" s="54" t="s">
        <v>733</v>
      </c>
      <c r="C89" s="32" t="s">
        <v>999</v>
      </c>
      <c r="D89" s="28" t="s">
        <v>911</v>
      </c>
      <c r="E89" s="41" t="s">
        <v>401</v>
      </c>
      <c r="F89" s="98"/>
      <c r="G89" s="31"/>
    </row>
    <row r="90" spans="2:7">
      <c r="E90" s="44"/>
      <c r="F90" s="97"/>
    </row>
    <row r="91" spans="2:7">
      <c r="B91" s="23" t="s">
        <v>748</v>
      </c>
      <c r="C91" s="24" t="s">
        <v>1004</v>
      </c>
      <c r="D91" s="25" t="s">
        <v>1</v>
      </c>
      <c r="E91" s="39" t="s">
        <v>404</v>
      </c>
      <c r="F91" s="39" t="s">
        <v>405</v>
      </c>
      <c r="G91" s="25" t="s">
        <v>2</v>
      </c>
    </row>
    <row r="92" spans="2:7" ht="32.25" customHeight="1" outlineLevel="1">
      <c r="B92" s="38" t="s">
        <v>734</v>
      </c>
      <c r="C92" s="31" t="s">
        <v>1003</v>
      </c>
      <c r="D92" s="28" t="s">
        <v>3</v>
      </c>
      <c r="E92" s="41" t="s">
        <v>401</v>
      </c>
      <c r="F92" s="51"/>
      <c r="G92" s="105"/>
    </row>
    <row r="93" spans="2:7" ht="19.5" customHeight="1" outlineLevel="1">
      <c r="B93" s="38" t="s">
        <v>735</v>
      </c>
      <c r="C93" s="31" t="s">
        <v>78</v>
      </c>
      <c r="D93" s="28" t="s">
        <v>3</v>
      </c>
      <c r="E93" s="41" t="s">
        <v>401</v>
      </c>
      <c r="F93" s="51"/>
      <c r="G93" s="105"/>
    </row>
    <row r="94" spans="2:7" ht="49.5" customHeight="1" outlineLevel="1">
      <c r="B94" s="38" t="s">
        <v>736</v>
      </c>
      <c r="C94" s="53" t="s">
        <v>146</v>
      </c>
      <c r="D94" s="28" t="s">
        <v>3</v>
      </c>
      <c r="E94" s="41" t="s">
        <v>401</v>
      </c>
      <c r="F94" s="51"/>
      <c r="G94" s="105"/>
    </row>
    <row r="95" spans="2:7" ht="32.25" customHeight="1" outlineLevel="1">
      <c r="B95" s="38" t="s">
        <v>737</v>
      </c>
      <c r="C95" s="53" t="s">
        <v>400</v>
      </c>
      <c r="D95" s="28" t="s">
        <v>3</v>
      </c>
      <c r="E95" s="41" t="s">
        <v>401</v>
      </c>
      <c r="F95" s="51"/>
      <c r="G95" s="105"/>
    </row>
    <row r="96" spans="2:7" ht="19.5" customHeight="1" outlineLevel="1">
      <c r="B96" s="38" t="s">
        <v>738</v>
      </c>
      <c r="C96" s="31" t="s">
        <v>1001</v>
      </c>
      <c r="D96" s="28" t="s">
        <v>3</v>
      </c>
      <c r="E96" s="41" t="s">
        <v>401</v>
      </c>
      <c r="F96" s="51"/>
      <c r="G96" s="105"/>
    </row>
    <row r="97" spans="2:7">
      <c r="E97" s="44"/>
      <c r="F97" s="97"/>
    </row>
    <row r="98" spans="2:7">
      <c r="B98" s="23" t="s">
        <v>741</v>
      </c>
      <c r="C98" s="24" t="s">
        <v>1002</v>
      </c>
      <c r="D98" s="25" t="s">
        <v>1</v>
      </c>
      <c r="E98" s="39" t="s">
        <v>404</v>
      </c>
      <c r="F98" s="39" t="s">
        <v>405</v>
      </c>
      <c r="G98" s="25" t="s">
        <v>2</v>
      </c>
    </row>
    <row r="99" spans="2:7" ht="19.5" customHeight="1" outlineLevel="1">
      <c r="B99" s="38" t="s">
        <v>742</v>
      </c>
      <c r="C99" s="31" t="s">
        <v>571</v>
      </c>
      <c r="D99" s="28" t="s">
        <v>3</v>
      </c>
      <c r="E99" s="41" t="s">
        <v>401</v>
      </c>
      <c r="F99" s="51"/>
      <c r="G99" s="45"/>
    </row>
    <row r="100" spans="2:7" ht="19.5" customHeight="1" outlineLevel="1">
      <c r="B100" s="38" t="s">
        <v>743</v>
      </c>
      <c r="C100" s="31" t="s">
        <v>572</v>
      </c>
      <c r="D100" s="28" t="s">
        <v>3</v>
      </c>
      <c r="E100" s="41" t="s">
        <v>401</v>
      </c>
      <c r="F100" s="51"/>
      <c r="G100" s="105"/>
    </row>
    <row r="101" spans="2:7" ht="19.5" customHeight="1" outlineLevel="1">
      <c r="B101" s="38" t="s">
        <v>744</v>
      </c>
      <c r="C101" s="31" t="s">
        <v>573</v>
      </c>
      <c r="D101" s="28" t="s">
        <v>3</v>
      </c>
      <c r="E101" s="41" t="s">
        <v>401</v>
      </c>
      <c r="F101" s="51"/>
      <c r="G101" s="105"/>
    </row>
    <row r="102" spans="2:7">
      <c r="E102" s="44"/>
      <c r="F102" s="97"/>
    </row>
    <row r="103" spans="2:7">
      <c r="B103" s="23" t="s">
        <v>749</v>
      </c>
      <c r="C103" s="24" t="s">
        <v>1005</v>
      </c>
      <c r="D103" s="25" t="s">
        <v>1</v>
      </c>
      <c r="E103" s="39" t="s">
        <v>404</v>
      </c>
      <c r="F103" s="39" t="s">
        <v>405</v>
      </c>
      <c r="G103" s="25" t="s">
        <v>2</v>
      </c>
    </row>
    <row r="104" spans="2:7" ht="19.5" customHeight="1" outlineLevel="1">
      <c r="B104" s="38" t="s">
        <v>752</v>
      </c>
      <c r="C104" s="31" t="s">
        <v>571</v>
      </c>
      <c r="D104" s="28" t="s">
        <v>3</v>
      </c>
      <c r="E104" s="41" t="s">
        <v>401</v>
      </c>
      <c r="F104" s="51"/>
      <c r="G104" s="105"/>
    </row>
    <row r="105" spans="2:7" ht="19.5" customHeight="1" outlineLevel="1">
      <c r="B105" s="38" t="s">
        <v>753</v>
      </c>
      <c r="C105" s="31" t="s">
        <v>574</v>
      </c>
      <c r="D105" s="28" t="s">
        <v>3</v>
      </c>
      <c r="E105" s="41" t="s">
        <v>401</v>
      </c>
      <c r="F105" s="51"/>
      <c r="G105" s="105"/>
    </row>
    <row r="106" spans="2:7" ht="19.5" customHeight="1" outlineLevel="1">
      <c r="B106" s="38" t="s">
        <v>754</v>
      </c>
      <c r="C106" s="31" t="s">
        <v>575</v>
      </c>
      <c r="D106" s="28" t="s">
        <v>3</v>
      </c>
      <c r="E106" s="41" t="s">
        <v>401</v>
      </c>
      <c r="F106" s="51"/>
      <c r="G106" s="105"/>
    </row>
    <row r="107" spans="2:7">
      <c r="E107" s="44"/>
      <c r="F107" s="97"/>
    </row>
    <row r="108" spans="2:7">
      <c r="B108" s="23" t="s">
        <v>739</v>
      </c>
      <c r="C108" s="24" t="s">
        <v>1006</v>
      </c>
      <c r="D108" s="25" t="s">
        <v>1</v>
      </c>
      <c r="E108" s="39" t="s">
        <v>404</v>
      </c>
      <c r="F108" s="39" t="s">
        <v>405</v>
      </c>
      <c r="G108" s="25" t="s">
        <v>2</v>
      </c>
    </row>
    <row r="109" spans="2:7" ht="19.5" customHeight="1" outlineLevel="1">
      <c r="B109" s="38" t="s">
        <v>740</v>
      </c>
      <c r="C109" s="31" t="s">
        <v>79</v>
      </c>
      <c r="D109" s="28" t="s">
        <v>3</v>
      </c>
      <c r="E109" s="41" t="s">
        <v>401</v>
      </c>
      <c r="F109" s="51"/>
      <c r="G109" s="105"/>
    </row>
    <row r="110" spans="2:7" ht="19.5" customHeight="1" outlineLevel="1">
      <c r="B110" s="38" t="s">
        <v>755</v>
      </c>
      <c r="C110" s="31" t="s">
        <v>147</v>
      </c>
      <c r="D110" s="28" t="s">
        <v>3</v>
      </c>
      <c r="E110" s="41" t="s">
        <v>401</v>
      </c>
      <c r="F110" s="51"/>
      <c r="G110" s="105"/>
    </row>
    <row r="111" spans="2:7" ht="19.5" customHeight="1" outlineLevel="1">
      <c r="B111" s="38" t="s">
        <v>756</v>
      </c>
      <c r="C111" s="31" t="s">
        <v>148</v>
      </c>
      <c r="D111" s="28" t="s">
        <v>3</v>
      </c>
      <c r="E111" s="41" t="s">
        <v>401</v>
      </c>
      <c r="F111" s="51"/>
      <c r="G111" s="105"/>
    </row>
    <row r="112" spans="2:7">
      <c r="E112" s="44"/>
      <c r="F112" s="97"/>
    </row>
    <row r="113" spans="1:9">
      <c r="B113" s="23" t="s">
        <v>750</v>
      </c>
      <c r="C113" s="24" t="s">
        <v>908</v>
      </c>
      <c r="D113" s="25" t="s">
        <v>1</v>
      </c>
      <c r="E113" s="39" t="s">
        <v>404</v>
      </c>
      <c r="F113" s="39" t="s">
        <v>405</v>
      </c>
      <c r="G113" s="25" t="s">
        <v>2</v>
      </c>
      <c r="I113" s="65"/>
    </row>
    <row r="114" spans="1:9" ht="19.5" customHeight="1" outlineLevel="1">
      <c r="B114" s="38" t="s">
        <v>757</v>
      </c>
      <c r="C114" s="31" t="s">
        <v>901</v>
      </c>
      <c r="D114" s="28" t="s">
        <v>911</v>
      </c>
      <c r="E114" s="41" t="s">
        <v>401</v>
      </c>
      <c r="F114" s="51"/>
      <c r="G114" s="105"/>
      <c r="I114" s="65"/>
    </row>
    <row r="115" spans="1:9" ht="32.25" customHeight="1" outlineLevel="1">
      <c r="B115" s="38" t="s">
        <v>758</v>
      </c>
      <c r="C115" s="31" t="s">
        <v>909</v>
      </c>
      <c r="D115" s="28" t="s">
        <v>911</v>
      </c>
      <c r="E115" s="41" t="s">
        <v>401</v>
      </c>
      <c r="F115" s="46"/>
      <c r="G115" s="105"/>
      <c r="I115" s="65"/>
    </row>
    <row r="116" spans="1:9" ht="30" outlineLevel="1">
      <c r="B116" s="38" t="s">
        <v>759</v>
      </c>
      <c r="C116" s="31" t="s">
        <v>149</v>
      </c>
      <c r="D116" s="28" t="s">
        <v>911</v>
      </c>
      <c r="E116" s="41" t="s">
        <v>401</v>
      </c>
      <c r="F116" s="51"/>
      <c r="G116" s="105"/>
      <c r="I116" s="65"/>
    </row>
    <row r="117" spans="1:9" ht="19.5" customHeight="1" outlineLevel="1">
      <c r="B117" s="38" t="s">
        <v>760</v>
      </c>
      <c r="C117" s="31" t="s">
        <v>577</v>
      </c>
      <c r="D117" s="28" t="s">
        <v>911</v>
      </c>
      <c r="E117" s="41" t="s">
        <v>401</v>
      </c>
      <c r="F117" s="46"/>
      <c r="G117" s="105"/>
      <c r="I117" s="65"/>
    </row>
    <row r="118" spans="1:9" ht="19.5" customHeight="1" outlineLevel="1">
      <c r="B118" s="38" t="s">
        <v>1336</v>
      </c>
      <c r="C118" s="31" t="s">
        <v>578</v>
      </c>
      <c r="D118" s="28" t="s">
        <v>911</v>
      </c>
      <c r="E118" s="41" t="s">
        <v>401</v>
      </c>
      <c r="F118" s="46"/>
      <c r="G118" s="105"/>
      <c r="I118" s="65"/>
    </row>
    <row r="119" spans="1:9">
      <c r="A119" s="9"/>
      <c r="B119" s="55"/>
      <c r="C119" s="56"/>
      <c r="D119" s="9"/>
      <c r="E119" s="58"/>
      <c r="F119" s="58"/>
      <c r="I119" s="65"/>
    </row>
    <row r="120" spans="1:9">
      <c r="A120" s="9"/>
      <c r="B120" s="23" t="s">
        <v>751</v>
      </c>
      <c r="C120" s="24" t="s">
        <v>475</v>
      </c>
      <c r="D120" s="25" t="s">
        <v>1</v>
      </c>
      <c r="E120" s="39" t="s">
        <v>404</v>
      </c>
      <c r="F120" s="39" t="s">
        <v>405</v>
      </c>
      <c r="G120" s="25" t="s">
        <v>2</v>
      </c>
      <c r="I120" s="65"/>
    </row>
    <row r="121" spans="1:9" ht="19.5" customHeight="1" outlineLevel="1">
      <c r="A121" s="9"/>
      <c r="B121" s="38" t="s">
        <v>761</v>
      </c>
      <c r="C121" s="31" t="s">
        <v>327</v>
      </c>
      <c r="D121" s="28" t="s">
        <v>911</v>
      </c>
      <c r="E121" s="41" t="s">
        <v>401</v>
      </c>
      <c r="F121" s="98"/>
      <c r="G121" s="103" t="s">
        <v>14</v>
      </c>
      <c r="I121" s="65"/>
    </row>
    <row r="122" spans="1:9" ht="39.75" customHeight="1" outlineLevel="1">
      <c r="B122" s="38" t="s">
        <v>762</v>
      </c>
      <c r="C122" s="31" t="s">
        <v>1525</v>
      </c>
      <c r="D122" s="28" t="s">
        <v>3</v>
      </c>
      <c r="E122" s="41" t="s">
        <v>401</v>
      </c>
      <c r="F122" s="46"/>
      <c r="G122" s="103" t="s">
        <v>35</v>
      </c>
      <c r="I122" s="65"/>
    </row>
    <row r="123" spans="1:9" ht="32.25" customHeight="1" outlineLevel="1">
      <c r="B123" s="38" t="s">
        <v>763</v>
      </c>
      <c r="C123" s="31" t="s">
        <v>910</v>
      </c>
      <c r="D123" s="28" t="s">
        <v>911</v>
      </c>
      <c r="E123" s="41" t="s">
        <v>401</v>
      </c>
      <c r="F123" s="98"/>
      <c r="G123" s="103"/>
      <c r="I123" s="65"/>
    </row>
    <row r="124" spans="1:9" ht="19.5" customHeight="1" outlineLevel="1">
      <c r="B124" s="38" t="s">
        <v>764</v>
      </c>
      <c r="C124" s="31" t="s">
        <v>150</v>
      </c>
      <c r="D124" s="28" t="s">
        <v>3</v>
      </c>
      <c r="E124" s="41" t="s">
        <v>401</v>
      </c>
      <c r="F124" s="98"/>
      <c r="G124" s="103"/>
    </row>
  </sheetData>
  <sheetProtection algorithmName="SHA-512" hashValue="57FgnpmWnJsd1pvnxd8NErAZAbhe7f1l0EnQjOh4ZAU1h6nz5C8vvR22bPBSkoFXfbaTz+X7DF286hd574LsWw==" saltValue="1ZxmyMnyJFyKrAT6yvgLXw==" spinCount="100000" sheet="1" objects="1" scenarios="1" formatColumns="0" formatRows="0"/>
  <mergeCells count="2">
    <mergeCell ref="C2:G3"/>
    <mergeCell ref="B8:G8"/>
  </mergeCells>
  <phoneticPr fontId="19" type="noConversion"/>
  <pageMargins left="0.51181102362204722" right="0.51181102362204722" top="0.51181102362204722" bottom="0.51181102362204722" header="0.31496062992125984" footer="0.31496062992125984"/>
  <pageSetup paperSize="9" scale="51" orientation="landscape" r:id="rId1"/>
  <headerFooter>
    <oddFooter>&amp;L&amp;F&amp;C&amp;D &amp;T&amp;RPágina &amp;P of &amp;N</oddFooter>
  </headerFooter>
  <rowBreaks count="2" manualBreakCount="2">
    <brk id="37" max="16383" man="1"/>
    <brk id="97" max="16383" man="1"/>
  </rowBreaks>
  <drawing r:id="rId2"/>
  <extLst>
    <ext xmlns:x14="http://schemas.microsoft.com/office/spreadsheetml/2009/9/main" uri="{78C0D931-6437-407d-A8EE-F0AAD7539E65}">
      <x14:conditionalFormattings>
        <x14:conditionalFormatting xmlns:xm="http://schemas.microsoft.com/office/excel/2006/main">
          <x14:cfRule type="containsText" priority="78" operator="containsText" id="{C4574B48-925E-416D-AD14-B2B672708048}">
            <xm:f>NOT(ISERROR(SEARCH(Aux!$C$7,D11)))</xm:f>
            <xm:f>Aux!$C$7</xm:f>
            <x14:dxf>
              <font>
                <color auto="1"/>
              </font>
              <fill>
                <patternFill>
                  <bgColor rgb="FFFFFFCC"/>
                </patternFill>
              </fill>
            </x14:dxf>
          </x14:cfRule>
          <x14:cfRule type="containsText" priority="77" operator="containsText" id="{B404D347-4D75-4CFD-B512-4F7D64B2A483}">
            <xm:f>NOT(ISERROR(SEARCH(Aux!$C$6,D11)))</xm:f>
            <xm:f>Aux!$C$6</xm:f>
            <x14:dxf>
              <font>
                <color auto="1"/>
              </font>
              <fill>
                <patternFill>
                  <bgColor rgb="FFFFC7CE"/>
                </patternFill>
              </fill>
            </x14:dxf>
          </x14:cfRule>
          <x14:cfRule type="containsText" priority="79" operator="containsText" id="{3495AC04-8535-4981-8544-CBB21BEB0EA5}">
            <xm:f>NOT(ISERROR(SEARCH(Aux!$C$8,D11)))</xm:f>
            <xm:f>Aux!$C$8</xm:f>
            <x14:dxf>
              <font>
                <color auto="1"/>
              </font>
              <fill>
                <patternFill>
                  <bgColor rgb="FFC6EFCE"/>
                </patternFill>
              </fill>
            </x14:dxf>
          </x14:cfRule>
          <xm:sqref>D11:D36</xm:sqref>
        </x14:conditionalFormatting>
        <x14:conditionalFormatting xmlns:xm="http://schemas.microsoft.com/office/excel/2006/main">
          <x14:cfRule type="containsText" priority="69" operator="containsText" id="{0307F9FA-98DC-4951-B5BE-52548606A966}">
            <xm:f>NOT(ISERROR(SEARCH(Aux!$C$8,D39)))</xm:f>
            <xm:f>Aux!$C$8</xm:f>
            <x14:dxf>
              <font>
                <color auto="1"/>
              </font>
              <fill>
                <patternFill>
                  <bgColor rgb="FFC6EFCE"/>
                </patternFill>
              </fill>
            </x14:dxf>
          </x14:cfRule>
          <x14:cfRule type="containsText" priority="67" operator="containsText" id="{AFBCACD9-321C-4A55-81FF-1BE0B43447D5}">
            <xm:f>NOT(ISERROR(SEARCH(Aux!$C$6,D39)))</xm:f>
            <xm:f>Aux!$C$6</xm:f>
            <x14:dxf>
              <font>
                <color auto="1"/>
              </font>
              <fill>
                <patternFill>
                  <bgColor rgb="FFFFC7CE"/>
                </patternFill>
              </fill>
            </x14:dxf>
          </x14:cfRule>
          <x14:cfRule type="containsText" priority="68" operator="containsText" id="{AA3B8D6D-E944-4AB6-91B0-7860471E4159}">
            <xm:f>NOT(ISERROR(SEARCH(Aux!$C$7,D39)))</xm:f>
            <xm:f>Aux!$C$7</xm:f>
            <x14:dxf>
              <font>
                <color auto="1"/>
              </font>
              <fill>
                <patternFill>
                  <bgColor rgb="FFFFFFCC"/>
                </patternFill>
              </fill>
            </x14:dxf>
          </x14:cfRule>
          <xm:sqref>D39:D77</xm:sqref>
        </x14:conditionalFormatting>
        <x14:conditionalFormatting xmlns:xm="http://schemas.microsoft.com/office/excel/2006/main">
          <x14:cfRule type="containsText" priority="54" operator="containsText" id="{4BA1345B-E359-4523-897F-BA3CC33E17D2}">
            <xm:f>NOT(ISERROR(SEARCH(Aux!$C$8,D80)))</xm:f>
            <xm:f>Aux!$C$8</xm:f>
            <x14:dxf>
              <font>
                <color auto="1"/>
              </font>
              <fill>
                <patternFill>
                  <bgColor rgb="FFC6EFCE"/>
                </patternFill>
              </fill>
            </x14:dxf>
          </x14:cfRule>
          <x14:cfRule type="containsText" priority="53" operator="containsText" id="{437A671E-75E9-4440-9FD1-F7066248D05F}">
            <xm:f>NOT(ISERROR(SEARCH(Aux!$C$7,D80)))</xm:f>
            <xm:f>Aux!$C$7</xm:f>
            <x14:dxf>
              <font>
                <color auto="1"/>
              </font>
              <fill>
                <patternFill>
                  <bgColor rgb="FFFFFFCC"/>
                </patternFill>
              </fill>
            </x14:dxf>
          </x14:cfRule>
          <x14:cfRule type="containsText" priority="52" operator="containsText" id="{603E6561-F419-4501-A697-6982149AA05F}">
            <xm:f>NOT(ISERROR(SEARCH(Aux!$C$6,D80)))</xm:f>
            <xm:f>Aux!$C$6</xm:f>
            <x14:dxf>
              <font>
                <color auto="1"/>
              </font>
              <fill>
                <patternFill>
                  <bgColor rgb="FFFFC7CE"/>
                </patternFill>
              </fill>
            </x14:dxf>
          </x14:cfRule>
          <xm:sqref>D80:D89</xm:sqref>
        </x14:conditionalFormatting>
        <x14:conditionalFormatting xmlns:xm="http://schemas.microsoft.com/office/excel/2006/main">
          <x14:cfRule type="containsText" priority="47" operator="containsText" id="{33C8E49D-65E5-448E-BE47-693755663710}">
            <xm:f>NOT(ISERROR(SEARCH(Aux!$C$6,D92)))</xm:f>
            <xm:f>Aux!$C$6</xm:f>
            <x14:dxf>
              <font>
                <color auto="1"/>
              </font>
              <fill>
                <patternFill>
                  <bgColor rgb="FFFFC7CE"/>
                </patternFill>
              </fill>
            </x14:dxf>
          </x14:cfRule>
          <x14:cfRule type="containsText" priority="49" operator="containsText" id="{767F56FB-75CA-4CB4-BE86-94CCC8F5ACDB}">
            <xm:f>NOT(ISERROR(SEARCH(Aux!$C$8,D92)))</xm:f>
            <xm:f>Aux!$C$8</xm:f>
            <x14:dxf>
              <font>
                <color auto="1"/>
              </font>
              <fill>
                <patternFill>
                  <bgColor rgb="FFC6EFCE"/>
                </patternFill>
              </fill>
            </x14:dxf>
          </x14:cfRule>
          <x14:cfRule type="containsText" priority="48" operator="containsText" id="{7C4D412D-E8BE-4A98-81CD-259DC679375C}">
            <xm:f>NOT(ISERROR(SEARCH(Aux!$C$7,D92)))</xm:f>
            <xm:f>Aux!$C$7</xm:f>
            <x14:dxf>
              <font>
                <color auto="1"/>
              </font>
              <fill>
                <patternFill>
                  <bgColor rgb="FFFFFFCC"/>
                </patternFill>
              </fill>
            </x14:dxf>
          </x14:cfRule>
          <xm:sqref>D92:D96</xm:sqref>
        </x14:conditionalFormatting>
        <x14:conditionalFormatting xmlns:xm="http://schemas.microsoft.com/office/excel/2006/main">
          <x14:cfRule type="containsText" priority="37" operator="containsText" id="{7E7D5CC7-F1B1-4907-B13A-6469E6A9660F}">
            <xm:f>NOT(ISERROR(SEARCH(Aux!$C$6,D99)))</xm:f>
            <xm:f>Aux!$C$6</xm:f>
            <x14:dxf>
              <font>
                <color auto="1"/>
              </font>
              <fill>
                <patternFill>
                  <bgColor rgb="FFFFC7CE"/>
                </patternFill>
              </fill>
            </x14:dxf>
          </x14:cfRule>
          <x14:cfRule type="containsText" priority="39" operator="containsText" id="{948257E3-ADBF-4CD4-93DF-6C0A6B703FAD}">
            <xm:f>NOT(ISERROR(SEARCH(Aux!$C$8,D99)))</xm:f>
            <xm:f>Aux!$C$8</xm:f>
            <x14:dxf>
              <font>
                <color auto="1"/>
              </font>
              <fill>
                <patternFill>
                  <bgColor rgb="FFC6EFCE"/>
                </patternFill>
              </fill>
            </x14:dxf>
          </x14:cfRule>
          <x14:cfRule type="containsText" priority="38" operator="containsText" id="{8A55BAF6-47F7-421C-B54C-6E2382CF9DDE}">
            <xm:f>NOT(ISERROR(SEARCH(Aux!$C$7,D99)))</xm:f>
            <xm:f>Aux!$C$7</xm:f>
            <x14:dxf>
              <font>
                <color auto="1"/>
              </font>
              <fill>
                <patternFill>
                  <bgColor rgb="FFFFFFCC"/>
                </patternFill>
              </fill>
            </x14:dxf>
          </x14:cfRule>
          <xm:sqref>D99:D101</xm:sqref>
        </x14:conditionalFormatting>
        <x14:conditionalFormatting xmlns:xm="http://schemas.microsoft.com/office/excel/2006/main">
          <x14:cfRule type="containsText" priority="32" operator="containsText" id="{35593999-4B76-4EE2-81A9-14C5736B4A90}">
            <xm:f>NOT(ISERROR(SEARCH(Aux!$C$6,D104)))</xm:f>
            <xm:f>Aux!$C$6</xm:f>
            <x14:dxf>
              <font>
                <color auto="1"/>
              </font>
              <fill>
                <patternFill>
                  <bgColor rgb="FFFFC7CE"/>
                </patternFill>
              </fill>
            </x14:dxf>
          </x14:cfRule>
          <x14:cfRule type="containsText" priority="33" operator="containsText" id="{176C874F-23F0-4D68-A78F-E328AD78F339}">
            <xm:f>NOT(ISERROR(SEARCH(Aux!$C$7,D104)))</xm:f>
            <xm:f>Aux!$C$7</xm:f>
            <x14:dxf>
              <font>
                <color auto="1"/>
              </font>
              <fill>
                <patternFill>
                  <bgColor rgb="FFFFFFCC"/>
                </patternFill>
              </fill>
            </x14:dxf>
          </x14:cfRule>
          <x14:cfRule type="containsText" priority="34" operator="containsText" id="{D235784B-114E-4696-9514-719A28146208}">
            <xm:f>NOT(ISERROR(SEARCH(Aux!$C$8,D104)))</xm:f>
            <xm:f>Aux!$C$8</xm:f>
            <x14:dxf>
              <font>
                <color auto="1"/>
              </font>
              <fill>
                <patternFill>
                  <bgColor rgb="FFC6EFCE"/>
                </patternFill>
              </fill>
            </x14:dxf>
          </x14:cfRule>
          <xm:sqref>D104:D106</xm:sqref>
        </x14:conditionalFormatting>
        <x14:conditionalFormatting xmlns:xm="http://schemas.microsoft.com/office/excel/2006/main">
          <x14:cfRule type="containsText" priority="27" operator="containsText" id="{828B40E1-A968-4BBC-B72D-B810F3A35018}">
            <xm:f>NOT(ISERROR(SEARCH(Aux!$C$6,D109)))</xm:f>
            <xm:f>Aux!$C$6</xm:f>
            <x14:dxf>
              <font>
                <color auto="1"/>
              </font>
              <fill>
                <patternFill>
                  <bgColor rgb="FFFFC7CE"/>
                </patternFill>
              </fill>
            </x14:dxf>
          </x14:cfRule>
          <x14:cfRule type="containsText" priority="28" operator="containsText" id="{6DD72A37-9F93-44A7-9BD3-7C0714602F39}">
            <xm:f>NOT(ISERROR(SEARCH(Aux!$C$7,D109)))</xm:f>
            <xm:f>Aux!$C$7</xm:f>
            <x14:dxf>
              <font>
                <color auto="1"/>
              </font>
              <fill>
                <patternFill>
                  <bgColor rgb="FFFFFFCC"/>
                </patternFill>
              </fill>
            </x14:dxf>
          </x14:cfRule>
          <x14:cfRule type="containsText" priority="29" operator="containsText" id="{B9E2031C-9808-4BD4-B994-8FBE968279A9}">
            <xm:f>NOT(ISERROR(SEARCH(Aux!$C$8,D109)))</xm:f>
            <xm:f>Aux!$C$8</xm:f>
            <x14:dxf>
              <font>
                <color auto="1"/>
              </font>
              <fill>
                <patternFill>
                  <bgColor rgb="FFC6EFCE"/>
                </patternFill>
              </fill>
            </x14:dxf>
          </x14:cfRule>
          <xm:sqref>D109:D111</xm:sqref>
        </x14:conditionalFormatting>
        <x14:conditionalFormatting xmlns:xm="http://schemas.microsoft.com/office/excel/2006/main">
          <x14:cfRule type="containsText" priority="13" operator="containsText" id="{C4402819-37A2-4843-9FC0-3D4ABE9C5475}">
            <xm:f>NOT(ISERROR(SEARCH(Aux!$C$7,D114)))</xm:f>
            <xm:f>Aux!$C$7</xm:f>
            <x14:dxf>
              <font>
                <color auto="1"/>
              </font>
              <fill>
                <patternFill>
                  <bgColor rgb="FFFFFFCC"/>
                </patternFill>
              </fill>
            </x14:dxf>
          </x14:cfRule>
          <x14:cfRule type="containsText" priority="12" operator="containsText" id="{DB31088A-5368-48BE-8840-ADBEDD16A9CC}">
            <xm:f>NOT(ISERROR(SEARCH(Aux!$C$6,D114)))</xm:f>
            <xm:f>Aux!$C$6</xm:f>
            <x14:dxf>
              <font>
                <color auto="1"/>
              </font>
              <fill>
                <patternFill>
                  <bgColor rgb="FFFFC7CE"/>
                </patternFill>
              </fill>
            </x14:dxf>
          </x14:cfRule>
          <x14:cfRule type="containsText" priority="14" operator="containsText" id="{91E00C5F-74AF-4525-8DD0-DDFF8A42F515}">
            <xm:f>NOT(ISERROR(SEARCH(Aux!$C$8,D114)))</xm:f>
            <xm:f>Aux!$C$8</xm:f>
            <x14:dxf>
              <font>
                <color auto="1"/>
              </font>
              <fill>
                <patternFill>
                  <bgColor rgb="FFC6EFCE"/>
                </patternFill>
              </fill>
            </x14:dxf>
          </x14:cfRule>
          <xm:sqref>D114:D118</xm:sqref>
        </x14:conditionalFormatting>
        <x14:conditionalFormatting xmlns:xm="http://schemas.microsoft.com/office/excel/2006/main">
          <x14:cfRule type="containsText" priority="7" operator="containsText" id="{9DC32CFD-D5A6-430B-B171-AD68C6D2671B}">
            <xm:f>NOT(ISERROR(SEARCH(Aux!$C$6,D121)))</xm:f>
            <xm:f>Aux!$C$6</xm:f>
            <x14:dxf>
              <font>
                <color auto="1"/>
              </font>
              <fill>
                <patternFill>
                  <bgColor rgb="FFFFC7CE"/>
                </patternFill>
              </fill>
            </x14:dxf>
          </x14:cfRule>
          <x14:cfRule type="containsText" priority="8" operator="containsText" id="{6FABFC14-572B-4A37-BA31-06AA249A2CEB}">
            <xm:f>NOT(ISERROR(SEARCH(Aux!$C$7,D121)))</xm:f>
            <xm:f>Aux!$C$7</xm:f>
            <x14:dxf>
              <font>
                <color auto="1"/>
              </font>
              <fill>
                <patternFill>
                  <bgColor rgb="FFFFFFCC"/>
                </patternFill>
              </fill>
            </x14:dxf>
          </x14:cfRule>
          <x14:cfRule type="containsText" priority="9" operator="containsText" id="{55904AE0-7CDB-430F-9BBF-6C7F37876293}">
            <xm:f>NOT(ISERROR(SEARCH(Aux!$C$8,D121)))</xm:f>
            <xm:f>Aux!$C$8</xm:f>
            <x14:dxf>
              <font>
                <color auto="1"/>
              </font>
              <fill>
                <patternFill>
                  <bgColor rgb="FFC6EFCE"/>
                </patternFill>
              </fill>
            </x14:dxf>
          </x14:cfRule>
          <xm:sqref>D121:D124</xm:sqref>
        </x14:conditionalFormatting>
        <x14:conditionalFormatting xmlns:xm="http://schemas.microsoft.com/office/excel/2006/main">
          <x14:cfRule type="containsText" priority="1" operator="containsText" id="{25A2D3E8-5398-4F4B-B3A9-3857B2B0769F}">
            <xm:f>NOT(ISERROR(SEARCH(Aux!$E$8,E11)))</xm:f>
            <xm:f>Aux!$E$8</xm:f>
            <x14:dxf>
              <fill>
                <patternFill>
                  <bgColor theme="2"/>
                </patternFill>
              </fill>
            </x14:dxf>
          </x14:cfRule>
          <xm:sqref>E11:E36 E39:E77 E80:E89 E92:E96 E99:E101 E104:E106 E109:E111 E114:E118 E121:E124</xm:sqref>
        </x14:conditionalFormatting>
        <x14:conditionalFormatting xmlns:xm="http://schemas.microsoft.com/office/excel/2006/main">
          <x14:cfRule type="containsText" priority="80" operator="containsText" id="{A5440DD5-F989-4C25-BFBA-ED3BD14E4FBE}">
            <xm:f>NOT(ISERROR(SEARCH(Aux!$E$7,E11)))</xm:f>
            <xm:f>Aux!$E$7</xm:f>
            <x14:dxf>
              <font>
                <color rgb="FFC00000"/>
              </font>
              <fill>
                <patternFill>
                  <bgColor rgb="FFFFC7CE"/>
                </patternFill>
              </fill>
            </x14:dxf>
          </x14:cfRule>
          <x14:cfRule type="containsText" priority="81" operator="containsText" id="{3463C9A0-438D-406A-BE6F-7411DD0BB58E}">
            <xm:f>NOT(ISERROR(SEARCH(Aux!$E$6,E11)))</xm:f>
            <xm:f>Aux!$E$6</xm:f>
            <x14:dxf>
              <font>
                <color rgb="FF006100"/>
              </font>
              <fill>
                <patternFill>
                  <bgColor rgb="FFC6EFCE"/>
                </patternFill>
              </fill>
            </x14:dxf>
          </x14:cfRule>
          <xm:sqref>E11:E36</xm:sqref>
        </x14:conditionalFormatting>
        <x14:conditionalFormatting xmlns:xm="http://schemas.microsoft.com/office/excel/2006/main">
          <x14:cfRule type="containsText" priority="86" operator="containsText" id="{083CCA14-253C-4082-A4FE-0405EF14BA80}">
            <xm:f>NOT(ISERROR(SEARCH(Aux!$E$6,E17)))</xm:f>
            <xm:f>Aux!$E$6</xm:f>
            <x14:dxf>
              <font>
                <color rgb="FF006100"/>
              </font>
              <fill>
                <patternFill>
                  <bgColor rgb="FFC6EFCE"/>
                </patternFill>
              </fill>
            </x14:dxf>
          </x14:cfRule>
          <x14:cfRule type="containsText" priority="85" operator="containsText" id="{5D2786F5-0EC0-4E4C-B0B6-0108E48FC202}">
            <xm:f>NOT(ISERROR(SEARCH(Aux!$E$7,E17)))</xm:f>
            <xm:f>Aux!$E$7</xm:f>
            <x14:dxf>
              <font>
                <color rgb="FFC00000"/>
              </font>
              <fill>
                <patternFill>
                  <bgColor rgb="FFFFC7CE"/>
                </patternFill>
              </fill>
            </x14:dxf>
          </x14:cfRule>
          <xm:sqref>E17:E36 E39:E77 E83:E89 E92:E96 E100:E101 E105:E106 E110:E111 E114:E117 E124</xm:sqref>
        </x14:conditionalFormatting>
        <x14:conditionalFormatting xmlns:xm="http://schemas.microsoft.com/office/excel/2006/main">
          <x14:cfRule type="containsText" priority="71" operator="containsText" id="{E0F0852F-551D-4963-8DE4-F7C3C33B9B9B}">
            <xm:f>NOT(ISERROR(SEARCH(Aux!$E$6,E39)))</xm:f>
            <xm:f>Aux!$E$6</xm:f>
            <x14:dxf>
              <font>
                <color rgb="FF006100"/>
              </font>
              <fill>
                <patternFill>
                  <bgColor rgb="FFC6EFCE"/>
                </patternFill>
              </fill>
            </x14:dxf>
          </x14:cfRule>
          <xm:sqref>E39:E50 E52:E61 E64 E66:E67 E69:E70 E72:E74 E83:E89 E92:E96 E100:E101 E105:E106 E110:E111 E114:E117 E124</xm:sqref>
        </x14:conditionalFormatting>
        <x14:conditionalFormatting xmlns:xm="http://schemas.microsoft.com/office/excel/2006/main">
          <x14:cfRule type="containsText" priority="55" operator="containsText" id="{3F424490-4DCD-4FE0-A033-6CB7DA286F10}">
            <xm:f>NOT(ISERROR(SEARCH(Aux!$E$7,E80)))</xm:f>
            <xm:f>Aux!$E$7</xm:f>
            <x14:dxf>
              <font>
                <color rgb="FFC00000"/>
              </font>
              <fill>
                <patternFill>
                  <bgColor rgb="FFFFC7CE"/>
                </patternFill>
              </fill>
            </x14:dxf>
          </x14:cfRule>
          <x14:cfRule type="containsText" priority="56" operator="containsText" id="{84A443BB-4BFE-40CF-8C48-626452E94FD9}">
            <xm:f>NOT(ISERROR(SEARCH(Aux!$E$6,E80)))</xm:f>
            <xm:f>Aux!$E$6</xm:f>
            <x14:dxf>
              <font>
                <color rgb="FF006100"/>
              </font>
              <fill>
                <patternFill>
                  <bgColor rgb="FFC6EFCE"/>
                </patternFill>
              </fill>
            </x14:dxf>
          </x14:cfRule>
          <xm:sqref>E80:E89</xm:sqref>
        </x14:conditionalFormatting>
        <x14:conditionalFormatting xmlns:xm="http://schemas.microsoft.com/office/excel/2006/main">
          <x14:cfRule type="containsText" priority="70" operator="containsText" id="{F6C75BDA-EA3F-4E4E-AFDC-6F8C89CD4509}">
            <xm:f>NOT(ISERROR(SEARCH(Aux!$E$7,E39)))</xm:f>
            <xm:f>Aux!$E$7</xm:f>
            <x14:dxf>
              <font>
                <color rgb="FFC00000"/>
              </font>
              <fill>
                <patternFill>
                  <bgColor rgb="FFFFC7CE"/>
                </patternFill>
              </fill>
            </x14:dxf>
          </x14:cfRule>
          <xm:sqref>E83:E89 E92:E96 E100:E101 E105:E106 E110:E111 E114:E117 E124 E39:E50 E52:E61 E64 E66:E67 E69:E70 E72:E74</xm:sqref>
        </x14:conditionalFormatting>
        <x14:conditionalFormatting xmlns:xm="http://schemas.microsoft.com/office/excel/2006/main">
          <x14:cfRule type="containsText" priority="45" operator="containsText" id="{0E1C15D2-DFAA-4525-804D-B5C057DD0A91}">
            <xm:f>NOT(ISERROR(SEARCH(Aux!$E$7,E92)))</xm:f>
            <xm:f>Aux!$E$7</xm:f>
            <x14:dxf>
              <font>
                <color rgb="FFC00000"/>
              </font>
              <fill>
                <patternFill>
                  <bgColor rgb="FFFFC7CE"/>
                </patternFill>
              </fill>
            </x14:dxf>
          </x14:cfRule>
          <x14:cfRule type="containsText" priority="46" operator="containsText" id="{76CBE548-76B9-487B-8D17-024EC1DCE174}">
            <xm:f>NOT(ISERROR(SEARCH(Aux!$E$6,E92)))</xm:f>
            <xm:f>Aux!$E$6</xm:f>
            <x14:dxf>
              <font>
                <color rgb="FF006100"/>
              </font>
              <fill>
                <patternFill>
                  <bgColor rgb="FFC6EFCE"/>
                </patternFill>
              </fill>
            </x14:dxf>
          </x14:cfRule>
          <xm:sqref>E92:E96</xm:sqref>
        </x14:conditionalFormatting>
        <x14:conditionalFormatting xmlns:xm="http://schemas.microsoft.com/office/excel/2006/main">
          <x14:cfRule type="containsText" priority="40" operator="containsText" id="{051CF764-12AD-4C9D-9289-7A0BE3C65D53}">
            <xm:f>NOT(ISERROR(SEARCH(Aux!$E$7,E99)))</xm:f>
            <xm:f>Aux!$E$7</xm:f>
            <x14:dxf>
              <font>
                <color rgb="FFC00000"/>
              </font>
              <fill>
                <patternFill>
                  <bgColor rgb="FFFFC7CE"/>
                </patternFill>
              </fill>
            </x14:dxf>
          </x14:cfRule>
          <x14:cfRule type="containsText" priority="41" operator="containsText" id="{BBBB9198-277A-4CF8-AF64-F66D1A519A50}">
            <xm:f>NOT(ISERROR(SEARCH(Aux!$E$6,E99)))</xm:f>
            <xm:f>Aux!$E$6</xm:f>
            <x14:dxf>
              <font>
                <color rgb="FF006100"/>
              </font>
              <fill>
                <patternFill>
                  <bgColor rgb="FFC6EFCE"/>
                </patternFill>
              </fill>
            </x14:dxf>
          </x14:cfRule>
          <xm:sqref>E99:E101</xm:sqref>
        </x14:conditionalFormatting>
        <x14:conditionalFormatting xmlns:xm="http://schemas.microsoft.com/office/excel/2006/main">
          <x14:cfRule type="containsText" priority="36" operator="containsText" id="{26DEE42D-7A73-4742-ADE2-417B973A6568}">
            <xm:f>NOT(ISERROR(SEARCH(Aux!$E$6,E104)))</xm:f>
            <xm:f>Aux!$E$6</xm:f>
            <x14:dxf>
              <font>
                <color rgb="FF006100"/>
              </font>
              <fill>
                <patternFill>
                  <bgColor rgb="FFC6EFCE"/>
                </patternFill>
              </fill>
            </x14:dxf>
          </x14:cfRule>
          <x14:cfRule type="containsText" priority="35" operator="containsText" id="{2BD0273A-2512-46AD-B048-BD7D0ECD822D}">
            <xm:f>NOT(ISERROR(SEARCH(Aux!$E$7,E104)))</xm:f>
            <xm:f>Aux!$E$7</xm:f>
            <x14:dxf>
              <font>
                <color rgb="FFC00000"/>
              </font>
              <fill>
                <patternFill>
                  <bgColor rgb="FFFFC7CE"/>
                </patternFill>
              </fill>
            </x14:dxf>
          </x14:cfRule>
          <xm:sqref>E104:E106</xm:sqref>
        </x14:conditionalFormatting>
        <x14:conditionalFormatting xmlns:xm="http://schemas.microsoft.com/office/excel/2006/main">
          <x14:cfRule type="containsText" priority="30" operator="containsText" id="{2B6C9596-785B-4FC1-9C52-C9CC3A013C03}">
            <xm:f>NOT(ISERROR(SEARCH(Aux!$E$7,E109)))</xm:f>
            <xm:f>Aux!$E$7</xm:f>
            <x14:dxf>
              <font>
                <color rgb="FFC00000"/>
              </font>
              <fill>
                <patternFill>
                  <bgColor rgb="FFFFC7CE"/>
                </patternFill>
              </fill>
            </x14:dxf>
          </x14:cfRule>
          <x14:cfRule type="containsText" priority="31" operator="containsText" id="{E8CDD943-88AC-4304-A9FB-6AE38C5F7A84}">
            <xm:f>NOT(ISERROR(SEARCH(Aux!$E$6,E109)))</xm:f>
            <xm:f>Aux!$E$6</xm:f>
            <x14:dxf>
              <font>
                <color rgb="FF006100"/>
              </font>
              <fill>
                <patternFill>
                  <bgColor rgb="FFC6EFCE"/>
                </patternFill>
              </fill>
            </x14:dxf>
          </x14:cfRule>
          <xm:sqref>E109:E111</xm:sqref>
        </x14:conditionalFormatting>
        <x14:conditionalFormatting xmlns:xm="http://schemas.microsoft.com/office/excel/2006/main">
          <x14:cfRule type="containsText" priority="15" operator="containsText" id="{1C9B6A67-807F-427B-AAF2-E330FA560347}">
            <xm:f>NOT(ISERROR(SEARCH(Aux!$E$7,E114)))</xm:f>
            <xm:f>Aux!$E$7</xm:f>
            <x14:dxf>
              <font>
                <color rgb="FFC00000"/>
              </font>
              <fill>
                <patternFill>
                  <bgColor rgb="FFFFC7CE"/>
                </patternFill>
              </fill>
            </x14:dxf>
          </x14:cfRule>
          <x14:cfRule type="containsText" priority="16" operator="containsText" id="{B4A804B1-BD31-4021-B64B-62F60B65D2B6}">
            <xm:f>NOT(ISERROR(SEARCH(Aux!$E$6,E114)))</xm:f>
            <xm:f>Aux!$E$6</xm:f>
            <x14:dxf>
              <font>
                <color rgb="FF006100"/>
              </font>
              <fill>
                <patternFill>
                  <bgColor rgb="FFC6EFCE"/>
                </patternFill>
              </fill>
            </x14:dxf>
          </x14:cfRule>
          <xm:sqref>E114:E118</xm:sqref>
        </x14:conditionalFormatting>
        <x14:conditionalFormatting xmlns:xm="http://schemas.microsoft.com/office/excel/2006/main">
          <x14:cfRule type="containsText" priority="10" operator="containsText" id="{0C653111-7C44-49C0-9786-2D68262F3390}">
            <xm:f>NOT(ISERROR(SEARCH(Aux!$E$7,E121)))</xm:f>
            <xm:f>Aux!$E$7</xm:f>
            <x14:dxf>
              <font>
                <color rgb="FFC00000"/>
              </font>
              <fill>
                <patternFill>
                  <bgColor rgb="FFFFC7CE"/>
                </patternFill>
              </fill>
            </x14:dxf>
          </x14:cfRule>
          <x14:cfRule type="containsText" priority="11" operator="containsText" id="{EDC66617-D1CE-4366-8B13-8E4D02A9F12F}">
            <xm:f>NOT(ISERROR(SEARCH(Aux!$E$6,E121)))</xm:f>
            <xm:f>Aux!$E$6</xm:f>
            <x14:dxf>
              <font>
                <color rgb="FF006100"/>
              </font>
              <fill>
                <patternFill>
                  <bgColor rgb="FFC6EFCE"/>
                </patternFill>
              </fill>
            </x14:dxf>
          </x14:cfRule>
          <xm:sqref>E121:E124</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1000000}">
          <x14:formula1>
            <xm:f>Aux!$C$6:$C$8</xm:f>
          </x14:formula1>
          <xm:sqref>D121:D124 D39:D77 D80:D89 D92:D96 D99:D101 D104:D106 D109:D111 D114:D118 D11:D36</xm:sqref>
        </x14:dataValidation>
        <x14:dataValidation type="list" allowBlank="1" showInputMessage="1" showErrorMessage="1" xr:uid="{25CFB1BC-A12B-4313-9D27-7C47B1DCBC2E}">
          <x14:formula1>
            <xm:f>Aux!$E$6:$E$9</xm:f>
          </x14:formula1>
          <xm:sqref>E80:E89 E121:E124 E11:E36 E39:E77 E92:E96 E99:E101 E104:E106 E109:E111 E114:E118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G190"/>
  <sheetViews>
    <sheetView showGridLines="0" view="pageBreakPreview" zoomScale="90" zoomScaleNormal="70" zoomScaleSheetLayoutView="90" workbookViewId="0">
      <selection activeCell="C4" sqref="C4"/>
    </sheetView>
  </sheetViews>
  <sheetFormatPr baseColWidth="10" defaultColWidth="10.85546875" defaultRowHeight="15" outlineLevelRow="1"/>
  <cols>
    <col min="1" max="1" width="3.85546875" customWidth="1"/>
    <col min="2" max="2" width="7.42578125" customWidth="1"/>
    <col min="3" max="3" width="91.140625" style="16" customWidth="1"/>
    <col min="4" max="4" width="12.85546875" customWidth="1"/>
    <col min="5" max="5" width="17.85546875" customWidth="1"/>
    <col min="6" max="6" width="36.42578125" style="89" customWidth="1"/>
    <col min="7" max="7" width="20.140625" customWidth="1"/>
  </cols>
  <sheetData>
    <row r="2" spans="2:7" ht="23.25" customHeight="1">
      <c r="B2" s="108"/>
      <c r="C2" s="163" t="s">
        <v>1537</v>
      </c>
      <c r="D2" s="163"/>
      <c r="E2" s="163"/>
      <c r="F2" s="163"/>
      <c r="G2" s="165"/>
    </row>
    <row r="3" spans="2:7" ht="15" customHeight="1">
      <c r="B3" s="109"/>
      <c r="C3" s="166"/>
      <c r="D3" s="166"/>
      <c r="E3" s="166"/>
      <c r="F3" s="166"/>
      <c r="G3" s="168"/>
    </row>
    <row r="4" spans="2:7">
      <c r="B4" s="109"/>
      <c r="C4" s="110" t="str">
        <f>+CONCATENATE("Equipo de Torre:     ",'A. Carátula'!E59)</f>
        <v xml:space="preserve">Equipo de Torre:     </v>
      </c>
      <c r="D4" s="110" t="s">
        <v>1092</v>
      </c>
      <c r="E4" s="110"/>
      <c r="F4" s="128"/>
      <c r="G4" s="112"/>
    </row>
    <row r="5" spans="2:7">
      <c r="B5" s="109"/>
      <c r="C5" s="113" t="str">
        <f>+CONCATENATE("Cía. de inspección:     ",'A. Carátula'!F67)</f>
        <v xml:space="preserve">Cía. de inspección:     </v>
      </c>
      <c r="D5" s="113" t="s">
        <v>1093</v>
      </c>
      <c r="E5" s="113"/>
      <c r="F5" s="129"/>
      <c r="G5" s="115"/>
    </row>
    <row r="6" spans="2:7">
      <c r="B6" s="116"/>
      <c r="C6" s="117" t="str">
        <f>+CONCATENATE("Area / UG / Pozo:                    ",'A. Carátula'!D63," / ",'A. Carátula'!E55)</f>
        <v xml:space="preserve">Area / UG / Pozo:                     / </v>
      </c>
      <c r="D6" s="117" t="s">
        <v>1108</v>
      </c>
      <c r="E6" s="117"/>
      <c r="F6" s="130"/>
      <c r="G6" s="119"/>
    </row>
    <row r="7" spans="2:7">
      <c r="B7" s="44"/>
      <c r="C7" s="120"/>
      <c r="D7" s="44"/>
      <c r="E7" s="44"/>
      <c r="F7" s="97"/>
      <c r="G7" s="44"/>
    </row>
    <row r="8" spans="2:7" ht="24" customHeight="1">
      <c r="B8" s="159" t="s">
        <v>1338</v>
      </c>
      <c r="C8" s="160"/>
      <c r="D8" s="160"/>
      <c r="E8" s="160"/>
      <c r="F8" s="170"/>
      <c r="G8" s="161"/>
    </row>
    <row r="10" spans="2:7" ht="15" customHeight="1">
      <c r="B10" s="23" t="s">
        <v>767</v>
      </c>
      <c r="C10" s="24" t="s">
        <v>1337</v>
      </c>
      <c r="D10" s="25" t="s">
        <v>1</v>
      </c>
      <c r="E10" s="8" t="s">
        <v>404</v>
      </c>
      <c r="F10" s="8" t="s">
        <v>405</v>
      </c>
      <c r="G10" s="25" t="s">
        <v>2</v>
      </c>
    </row>
    <row r="11" spans="2:7" ht="49.5" customHeight="1" outlineLevel="1">
      <c r="B11" s="26" t="s">
        <v>768</v>
      </c>
      <c r="C11" s="27" t="s">
        <v>1007</v>
      </c>
      <c r="D11" s="28" t="s">
        <v>911</v>
      </c>
      <c r="E11" s="41" t="s">
        <v>401</v>
      </c>
      <c r="F11" s="42"/>
      <c r="G11" s="102"/>
    </row>
    <row r="12" spans="2:7">
      <c r="E12" s="44"/>
      <c r="F12" s="97"/>
    </row>
    <row r="13" spans="2:7">
      <c r="B13" s="23" t="s">
        <v>769</v>
      </c>
      <c r="C13" s="24" t="s">
        <v>258</v>
      </c>
      <c r="D13" s="25" t="s">
        <v>1</v>
      </c>
      <c r="E13" s="39" t="s">
        <v>404</v>
      </c>
      <c r="F13" s="39" t="s">
        <v>405</v>
      </c>
      <c r="G13" s="25" t="s">
        <v>2</v>
      </c>
    </row>
    <row r="14" spans="2:7" ht="115.5" customHeight="1" outlineLevel="1">
      <c r="B14" s="26" t="s">
        <v>777</v>
      </c>
      <c r="C14" s="29" t="s">
        <v>397</v>
      </c>
      <c r="D14" s="28" t="s">
        <v>911</v>
      </c>
      <c r="E14" s="41" t="s">
        <v>401</v>
      </c>
      <c r="F14" s="42"/>
      <c r="G14" s="102" t="s">
        <v>343</v>
      </c>
    </row>
    <row r="15" spans="2:7" ht="49.5" customHeight="1" outlineLevel="1">
      <c r="B15" s="26" t="s">
        <v>778</v>
      </c>
      <c r="C15" s="29" t="s">
        <v>406</v>
      </c>
      <c r="D15" s="28" t="s">
        <v>911</v>
      </c>
      <c r="E15" s="41" t="s">
        <v>401</v>
      </c>
      <c r="F15" s="42"/>
      <c r="G15" s="102" t="s">
        <v>344</v>
      </c>
    </row>
    <row r="16" spans="2:7" ht="60" customHeight="1" outlineLevel="1">
      <c r="B16" s="26" t="s">
        <v>779</v>
      </c>
      <c r="C16" s="29" t="s">
        <v>330</v>
      </c>
      <c r="D16" s="28" t="s">
        <v>911</v>
      </c>
      <c r="E16" s="41" t="s">
        <v>401</v>
      </c>
      <c r="F16" s="42"/>
      <c r="G16" s="102" t="s">
        <v>343</v>
      </c>
    </row>
    <row r="17" spans="2:7" ht="42.75" customHeight="1" outlineLevel="1">
      <c r="B17" s="26" t="s">
        <v>780</v>
      </c>
      <c r="C17" s="29" t="s">
        <v>168</v>
      </c>
      <c r="D17" s="28" t="s">
        <v>911</v>
      </c>
      <c r="E17" s="41" t="s">
        <v>401</v>
      </c>
      <c r="F17" s="42"/>
      <c r="G17" s="32" t="s">
        <v>345</v>
      </c>
    </row>
    <row r="18" spans="2:7" ht="19.5" customHeight="1" outlineLevel="1">
      <c r="B18" s="26" t="s">
        <v>781</v>
      </c>
      <c r="C18" s="29" t="s">
        <v>579</v>
      </c>
      <c r="D18" s="28" t="s">
        <v>911</v>
      </c>
      <c r="E18" s="41" t="s">
        <v>401</v>
      </c>
      <c r="F18" s="42"/>
      <c r="G18" s="102"/>
    </row>
    <row r="19" spans="2:7" ht="32.25" customHeight="1" outlineLevel="1">
      <c r="B19" s="26" t="s">
        <v>782</v>
      </c>
      <c r="C19" s="29" t="s">
        <v>333</v>
      </c>
      <c r="D19" s="28" t="s">
        <v>3</v>
      </c>
      <c r="E19" s="41" t="s">
        <v>401</v>
      </c>
      <c r="F19" s="42"/>
      <c r="G19" s="102" t="s">
        <v>346</v>
      </c>
    </row>
    <row r="20" spans="2:7" ht="49.5" customHeight="1" outlineLevel="1">
      <c r="B20" s="26" t="s">
        <v>783</v>
      </c>
      <c r="C20" s="59" t="s">
        <v>1094</v>
      </c>
      <c r="D20" s="28" t="s">
        <v>911</v>
      </c>
      <c r="E20" s="41" t="s">
        <v>401</v>
      </c>
      <c r="F20" s="42"/>
      <c r="G20" s="102" t="s">
        <v>347</v>
      </c>
    </row>
    <row r="21" spans="2:7" ht="32.25" customHeight="1" outlineLevel="1">
      <c r="B21" s="26" t="s">
        <v>784</v>
      </c>
      <c r="C21" s="29" t="s">
        <v>254</v>
      </c>
      <c r="D21" s="28" t="s">
        <v>3</v>
      </c>
      <c r="E21" s="41" t="s">
        <v>401</v>
      </c>
      <c r="F21" s="42"/>
      <c r="G21" s="102"/>
    </row>
    <row r="22" spans="2:7" ht="32.25" customHeight="1" outlineLevel="1">
      <c r="B22" s="26" t="s">
        <v>785</v>
      </c>
      <c r="C22" s="29" t="s">
        <v>912</v>
      </c>
      <c r="D22" s="28" t="s">
        <v>3</v>
      </c>
      <c r="E22" s="41" t="s">
        <v>401</v>
      </c>
      <c r="F22" s="42"/>
      <c r="G22" s="102"/>
    </row>
    <row r="23" spans="2:7" ht="32.25" customHeight="1" outlineLevel="1">
      <c r="B23" s="26" t="s">
        <v>786</v>
      </c>
      <c r="C23" s="29" t="s">
        <v>151</v>
      </c>
      <c r="D23" s="28" t="s">
        <v>3</v>
      </c>
      <c r="E23" s="41" t="s">
        <v>401</v>
      </c>
      <c r="F23" s="42"/>
      <c r="G23" s="102"/>
    </row>
    <row r="24" spans="2:7" ht="32.25" customHeight="1" outlineLevel="1">
      <c r="B24" s="26" t="s">
        <v>787</v>
      </c>
      <c r="C24" s="29" t="s">
        <v>382</v>
      </c>
      <c r="D24" s="28" t="s">
        <v>3</v>
      </c>
      <c r="E24" s="41" t="s">
        <v>401</v>
      </c>
      <c r="F24" s="42"/>
      <c r="G24" s="102" t="s">
        <v>348</v>
      </c>
    </row>
    <row r="25" spans="2:7" ht="32.25" customHeight="1" outlineLevel="1">
      <c r="B25" s="26" t="s">
        <v>788</v>
      </c>
      <c r="C25" s="29" t="s">
        <v>334</v>
      </c>
      <c r="D25" s="28" t="s">
        <v>3</v>
      </c>
      <c r="E25" s="41" t="s">
        <v>401</v>
      </c>
      <c r="F25" s="42"/>
      <c r="G25" s="102"/>
    </row>
    <row r="26" spans="2:7" ht="32.25" customHeight="1" outlineLevel="1">
      <c r="B26" s="26" t="s">
        <v>789</v>
      </c>
      <c r="C26" s="59" t="s">
        <v>1095</v>
      </c>
      <c r="D26" s="28" t="s">
        <v>911</v>
      </c>
      <c r="E26" s="41" t="s">
        <v>401</v>
      </c>
      <c r="F26" s="42"/>
      <c r="G26" s="102"/>
    </row>
    <row r="27" spans="2:7" ht="77.25" customHeight="1" outlineLevel="1">
      <c r="B27" s="26" t="s">
        <v>790</v>
      </c>
      <c r="C27" s="29" t="s">
        <v>255</v>
      </c>
      <c r="D27" s="28" t="s">
        <v>3</v>
      </c>
      <c r="E27" s="41" t="s">
        <v>401</v>
      </c>
      <c r="F27" s="42"/>
      <c r="G27" s="102" t="s">
        <v>355</v>
      </c>
    </row>
    <row r="28" spans="2:7" ht="32.25" customHeight="1" outlineLevel="1">
      <c r="B28" s="26" t="s">
        <v>791</v>
      </c>
      <c r="C28" s="27" t="s">
        <v>256</v>
      </c>
      <c r="D28" s="28" t="s">
        <v>3</v>
      </c>
      <c r="E28" s="41" t="s">
        <v>401</v>
      </c>
      <c r="F28" s="42"/>
      <c r="G28" s="102" t="s">
        <v>341</v>
      </c>
    </row>
    <row r="29" spans="2:7" ht="32.25" customHeight="1" outlineLevel="1">
      <c r="B29" s="26" t="s">
        <v>792</v>
      </c>
      <c r="C29" s="27" t="s">
        <v>257</v>
      </c>
      <c r="D29" s="28" t="s">
        <v>3</v>
      </c>
      <c r="E29" s="41" t="s">
        <v>401</v>
      </c>
      <c r="F29" s="42"/>
      <c r="G29" s="102"/>
    </row>
    <row r="30" spans="2:7" ht="19.5" customHeight="1" outlineLevel="1">
      <c r="B30" s="26" t="s">
        <v>793</v>
      </c>
      <c r="C30" s="29" t="s">
        <v>1008</v>
      </c>
      <c r="D30" s="28" t="s">
        <v>911</v>
      </c>
      <c r="E30" s="41" t="s">
        <v>401</v>
      </c>
      <c r="F30" s="42"/>
      <c r="G30" s="102"/>
    </row>
    <row r="31" spans="2:7" ht="32.25" customHeight="1" outlineLevel="1">
      <c r="B31" s="26" t="s">
        <v>794</v>
      </c>
      <c r="C31" s="29" t="s">
        <v>1009</v>
      </c>
      <c r="D31" s="28" t="s">
        <v>911</v>
      </c>
      <c r="E31" s="41" t="s">
        <v>401</v>
      </c>
      <c r="F31" s="42"/>
      <c r="G31" s="102"/>
    </row>
    <row r="32" spans="2:7" ht="80.25" customHeight="1" outlineLevel="1">
      <c r="B32" s="26" t="s">
        <v>795</v>
      </c>
      <c r="C32" s="29" t="s">
        <v>1010</v>
      </c>
      <c r="D32" s="28" t="s">
        <v>911</v>
      </c>
      <c r="E32" s="41" t="s">
        <v>401</v>
      </c>
      <c r="F32" s="42"/>
      <c r="G32" s="102"/>
    </row>
    <row r="33" spans="1:7" ht="19.5" customHeight="1" outlineLevel="1">
      <c r="B33" s="26" t="s">
        <v>796</v>
      </c>
      <c r="C33" s="29" t="s">
        <v>1011</v>
      </c>
      <c r="D33" s="28" t="s">
        <v>911</v>
      </c>
      <c r="E33" s="41" t="s">
        <v>401</v>
      </c>
      <c r="F33" s="42"/>
      <c r="G33" s="102"/>
    </row>
    <row r="34" spans="1:7" ht="19.5" customHeight="1" outlineLevel="1">
      <c r="B34" s="26" t="s">
        <v>797</v>
      </c>
      <c r="C34" s="29" t="s">
        <v>1012</v>
      </c>
      <c r="D34" s="28" t="s">
        <v>911</v>
      </c>
      <c r="E34" s="41" t="s">
        <v>401</v>
      </c>
      <c r="F34" s="42"/>
      <c r="G34" s="102"/>
    </row>
    <row r="35" spans="1:7" ht="19.5" customHeight="1" outlineLevel="1">
      <c r="B35" s="26" t="s">
        <v>798</v>
      </c>
      <c r="C35" s="29" t="s">
        <v>1013</v>
      </c>
      <c r="D35" s="28" t="s">
        <v>911</v>
      </c>
      <c r="E35" s="41" t="s">
        <v>401</v>
      </c>
      <c r="F35" s="42"/>
      <c r="G35" s="102"/>
    </row>
    <row r="36" spans="1:7">
      <c r="E36" s="44"/>
      <c r="F36" s="97"/>
    </row>
    <row r="37" spans="1:7">
      <c r="B37" s="23" t="s">
        <v>770</v>
      </c>
      <c r="C37" s="24" t="s">
        <v>259</v>
      </c>
      <c r="D37" s="25" t="s">
        <v>1</v>
      </c>
      <c r="E37" s="39" t="s">
        <v>404</v>
      </c>
      <c r="F37" s="39" t="s">
        <v>405</v>
      </c>
      <c r="G37" s="25" t="s">
        <v>2</v>
      </c>
    </row>
    <row r="38" spans="1:7" ht="108.2" customHeight="1" outlineLevel="1">
      <c r="B38" s="60" t="s">
        <v>799</v>
      </c>
      <c r="C38" s="29" t="s">
        <v>580</v>
      </c>
      <c r="D38" s="28" t="s">
        <v>911</v>
      </c>
      <c r="E38" s="41" t="s">
        <v>401</v>
      </c>
      <c r="F38" s="42"/>
      <c r="G38" s="102" t="s">
        <v>343</v>
      </c>
    </row>
    <row r="39" spans="1:7" ht="49.5" customHeight="1" outlineLevel="1">
      <c r="B39" s="60" t="s">
        <v>800</v>
      </c>
      <c r="C39" s="29" t="s">
        <v>581</v>
      </c>
      <c r="D39" s="28" t="s">
        <v>911</v>
      </c>
      <c r="E39" s="41" t="s">
        <v>401</v>
      </c>
      <c r="F39" s="42"/>
      <c r="G39" s="102" t="s">
        <v>344</v>
      </c>
    </row>
    <row r="40" spans="1:7" ht="41.25" customHeight="1" outlineLevel="1">
      <c r="B40" s="60" t="s">
        <v>801</v>
      </c>
      <c r="C40" s="29" t="s">
        <v>260</v>
      </c>
      <c r="D40" s="28" t="s">
        <v>3</v>
      </c>
      <c r="E40" s="41" t="s">
        <v>401</v>
      </c>
      <c r="F40" s="42"/>
      <c r="G40" s="102"/>
    </row>
    <row r="41" spans="1:7" ht="32.25" customHeight="1" outlineLevel="1">
      <c r="B41" s="60" t="s">
        <v>802</v>
      </c>
      <c r="C41" s="29" t="s">
        <v>333</v>
      </c>
      <c r="D41" s="28" t="s">
        <v>3</v>
      </c>
      <c r="E41" s="41" t="s">
        <v>401</v>
      </c>
      <c r="F41" s="42"/>
      <c r="G41" s="102" t="s">
        <v>346</v>
      </c>
    </row>
    <row r="42" spans="1:7" ht="49.5" customHeight="1" outlineLevel="1">
      <c r="B42" s="60" t="s">
        <v>803</v>
      </c>
      <c r="C42" s="29" t="s">
        <v>261</v>
      </c>
      <c r="D42" s="28" t="s">
        <v>911</v>
      </c>
      <c r="E42" s="41" t="s">
        <v>401</v>
      </c>
      <c r="F42" s="42"/>
      <c r="G42" s="102"/>
    </row>
    <row r="43" spans="1:7" ht="32.25" customHeight="1" outlineLevel="1">
      <c r="B43" s="60" t="s">
        <v>804</v>
      </c>
      <c r="C43" s="29" t="s">
        <v>407</v>
      </c>
      <c r="D43" s="28" t="s">
        <v>3</v>
      </c>
      <c r="E43" s="41" t="s">
        <v>401</v>
      </c>
      <c r="F43" s="42"/>
      <c r="G43" s="102"/>
    </row>
    <row r="44" spans="1:7" ht="61.5" customHeight="1" outlineLevel="1">
      <c r="B44" s="60" t="s">
        <v>805</v>
      </c>
      <c r="C44" s="29" t="s">
        <v>914</v>
      </c>
      <c r="D44" s="28" t="s">
        <v>3</v>
      </c>
      <c r="E44" s="41" t="s">
        <v>401</v>
      </c>
      <c r="F44" s="42"/>
      <c r="G44" s="102" t="s">
        <v>349</v>
      </c>
    </row>
    <row r="45" spans="1:7" ht="54.75" customHeight="1" outlineLevel="1">
      <c r="B45" s="60" t="s">
        <v>806</v>
      </c>
      <c r="C45" s="29" t="s">
        <v>408</v>
      </c>
      <c r="D45" s="28" t="s">
        <v>3</v>
      </c>
      <c r="E45" s="41" t="s">
        <v>401</v>
      </c>
      <c r="F45" s="42"/>
      <c r="G45" s="102" t="s">
        <v>350</v>
      </c>
    </row>
    <row r="46" spans="1:7" ht="19.5" customHeight="1" outlineLevel="1">
      <c r="B46" s="60" t="s">
        <v>807</v>
      </c>
      <c r="C46" s="29" t="s">
        <v>335</v>
      </c>
      <c r="D46" s="28" t="s">
        <v>3</v>
      </c>
      <c r="E46" s="41" t="s">
        <v>401</v>
      </c>
      <c r="F46" s="42"/>
      <c r="G46" s="102"/>
    </row>
    <row r="47" spans="1:7" ht="19.5" customHeight="1" outlineLevel="1">
      <c r="B47" s="60" t="s">
        <v>808</v>
      </c>
      <c r="C47" s="29" t="s">
        <v>262</v>
      </c>
      <c r="D47" s="28" t="s">
        <v>3</v>
      </c>
      <c r="E47" s="41" t="s">
        <v>401</v>
      </c>
      <c r="F47" s="42"/>
      <c r="G47" s="102"/>
    </row>
    <row r="48" spans="1:7" ht="19.5" customHeight="1" outlineLevel="1">
      <c r="A48" s="7"/>
      <c r="B48" s="60" t="s">
        <v>1339</v>
      </c>
      <c r="C48" s="29" t="s">
        <v>342</v>
      </c>
      <c r="D48" s="28" t="s">
        <v>3</v>
      </c>
      <c r="E48" s="41" t="s">
        <v>401</v>
      </c>
      <c r="F48" s="42"/>
      <c r="G48" s="102"/>
    </row>
    <row r="49" spans="2:7" ht="19.5" customHeight="1" outlineLevel="1">
      <c r="B49" s="60" t="s">
        <v>1340</v>
      </c>
      <c r="C49" s="29" t="s">
        <v>263</v>
      </c>
      <c r="D49" s="28" t="s">
        <v>3</v>
      </c>
      <c r="E49" s="41" t="s">
        <v>401</v>
      </c>
      <c r="F49" s="42"/>
      <c r="G49" s="102"/>
    </row>
    <row r="50" spans="2:7" ht="19.5" customHeight="1" outlineLevel="1">
      <c r="B50" s="60" t="s">
        <v>1341</v>
      </c>
      <c r="C50" s="29" t="s">
        <v>264</v>
      </c>
      <c r="D50" s="28" t="s">
        <v>911</v>
      </c>
      <c r="E50" s="41" t="s">
        <v>401</v>
      </c>
      <c r="F50" s="42"/>
      <c r="G50" s="102"/>
    </row>
    <row r="51" spans="2:7" ht="39" customHeight="1" outlineLevel="1">
      <c r="B51" s="60" t="s">
        <v>1342</v>
      </c>
      <c r="C51" s="29" t="s">
        <v>80</v>
      </c>
      <c r="D51" s="28" t="s">
        <v>911</v>
      </c>
      <c r="E51" s="41" t="s">
        <v>401</v>
      </c>
      <c r="F51" s="42"/>
      <c r="G51" s="102"/>
    </row>
    <row r="52" spans="2:7" ht="30" outlineLevel="1">
      <c r="B52" s="60" t="s">
        <v>1343</v>
      </c>
      <c r="C52" s="29" t="s">
        <v>265</v>
      </c>
      <c r="D52" s="28" t="s">
        <v>3</v>
      </c>
      <c r="E52" s="41" t="s">
        <v>401</v>
      </c>
      <c r="F52" s="42"/>
      <c r="G52" s="102"/>
    </row>
    <row r="53" spans="2:7" ht="49.5" customHeight="1" outlineLevel="1">
      <c r="B53" s="60" t="s">
        <v>1344</v>
      </c>
      <c r="C53" s="29" t="s">
        <v>1014</v>
      </c>
      <c r="D53" s="28" t="s">
        <v>911</v>
      </c>
      <c r="E53" s="41" t="s">
        <v>401</v>
      </c>
      <c r="F53" s="42"/>
      <c r="G53" s="102"/>
    </row>
    <row r="54" spans="2:7">
      <c r="E54" s="44"/>
      <c r="F54" s="97"/>
    </row>
    <row r="55" spans="2:7">
      <c r="B55" s="23" t="s">
        <v>771</v>
      </c>
      <c r="C55" s="24" t="s">
        <v>266</v>
      </c>
      <c r="D55" s="25" t="s">
        <v>1</v>
      </c>
      <c r="E55" s="39" t="s">
        <v>404</v>
      </c>
      <c r="F55" s="39" t="s">
        <v>405</v>
      </c>
      <c r="G55" s="25" t="s">
        <v>2</v>
      </c>
    </row>
    <row r="56" spans="2:7" ht="90" outlineLevel="1">
      <c r="B56" s="60" t="s">
        <v>809</v>
      </c>
      <c r="C56" s="29" t="s">
        <v>398</v>
      </c>
      <c r="D56" s="28" t="s">
        <v>911</v>
      </c>
      <c r="E56" s="41" t="s">
        <v>401</v>
      </c>
      <c r="F56" s="98"/>
      <c r="G56" s="106" t="s">
        <v>343</v>
      </c>
    </row>
    <row r="57" spans="2:7" ht="32.25" customHeight="1" outlineLevel="1">
      <c r="B57" s="60" t="s">
        <v>810</v>
      </c>
      <c r="C57" s="29" t="s">
        <v>267</v>
      </c>
      <c r="D57" s="28" t="s">
        <v>911</v>
      </c>
      <c r="E57" s="41" t="s">
        <v>401</v>
      </c>
      <c r="F57" s="98"/>
      <c r="G57" s="106" t="s">
        <v>351</v>
      </c>
    </row>
    <row r="58" spans="2:7" ht="45" outlineLevel="1">
      <c r="B58" s="60" t="s">
        <v>811</v>
      </c>
      <c r="C58" s="29" t="s">
        <v>81</v>
      </c>
      <c r="D58" s="28" t="s">
        <v>911</v>
      </c>
      <c r="E58" s="41" t="s">
        <v>401</v>
      </c>
      <c r="F58" s="98"/>
      <c r="G58" s="106" t="s">
        <v>1096</v>
      </c>
    </row>
    <row r="59" spans="2:7" ht="32.25" customHeight="1" outlineLevel="1">
      <c r="B59" s="60" t="s">
        <v>812</v>
      </c>
      <c r="C59" s="29" t="s">
        <v>268</v>
      </c>
      <c r="D59" s="28" t="s">
        <v>3</v>
      </c>
      <c r="E59" s="41" t="s">
        <v>401</v>
      </c>
      <c r="F59" s="98"/>
      <c r="G59" s="106"/>
    </row>
    <row r="60" spans="2:7" ht="32.25" customHeight="1" outlineLevel="1">
      <c r="B60" s="60" t="s">
        <v>813</v>
      </c>
      <c r="C60" s="29" t="s">
        <v>269</v>
      </c>
      <c r="D60" s="28" t="s">
        <v>3</v>
      </c>
      <c r="E60" s="41" t="s">
        <v>401</v>
      </c>
      <c r="F60" s="98"/>
      <c r="G60" s="106" t="s">
        <v>18</v>
      </c>
    </row>
    <row r="61" spans="2:7" ht="32.25" customHeight="1" outlineLevel="1">
      <c r="B61" s="60" t="s">
        <v>1345</v>
      </c>
      <c r="C61" s="29" t="s">
        <v>82</v>
      </c>
      <c r="D61" s="28" t="s">
        <v>3</v>
      </c>
      <c r="E61" s="41" t="s">
        <v>401</v>
      </c>
      <c r="F61" s="98"/>
      <c r="G61" s="106"/>
    </row>
    <row r="62" spans="2:7" ht="32.25" customHeight="1" outlineLevel="1">
      <c r="B62" s="60" t="s">
        <v>1346</v>
      </c>
      <c r="C62" s="29" t="s">
        <v>172</v>
      </c>
      <c r="D62" s="28" t="s">
        <v>3</v>
      </c>
      <c r="E62" s="41" t="s">
        <v>401</v>
      </c>
      <c r="F62" s="98"/>
      <c r="G62" s="106" t="s">
        <v>352</v>
      </c>
    </row>
    <row r="63" spans="2:7" ht="32.25" customHeight="1" outlineLevel="1">
      <c r="B63" s="60" t="s">
        <v>1347</v>
      </c>
      <c r="C63" s="29" t="s">
        <v>383</v>
      </c>
      <c r="D63" s="28" t="s">
        <v>3</v>
      </c>
      <c r="E63" s="41" t="s">
        <v>401</v>
      </c>
      <c r="F63" s="98"/>
      <c r="G63" s="106" t="s">
        <v>331</v>
      </c>
    </row>
    <row r="64" spans="2:7" ht="19.5" customHeight="1" outlineLevel="1">
      <c r="B64" s="60" t="s">
        <v>1348</v>
      </c>
      <c r="C64" s="29" t="s">
        <v>270</v>
      </c>
      <c r="D64" s="28" t="s">
        <v>3</v>
      </c>
      <c r="E64" s="41" t="s">
        <v>401</v>
      </c>
      <c r="F64" s="42"/>
      <c r="G64" s="102"/>
    </row>
    <row r="65" spans="2:7" ht="32.25" customHeight="1" outlineLevel="1">
      <c r="B65" s="60" t="s">
        <v>1349</v>
      </c>
      <c r="C65" s="29" t="s">
        <v>271</v>
      </c>
      <c r="D65" s="28" t="s">
        <v>3</v>
      </c>
      <c r="E65" s="41" t="s">
        <v>401</v>
      </c>
      <c r="F65" s="42"/>
      <c r="G65" s="102"/>
    </row>
    <row r="66" spans="2:7" ht="32.25" customHeight="1" outlineLevel="1">
      <c r="B66" s="60" t="s">
        <v>1350</v>
      </c>
      <c r="C66" s="29" t="s">
        <v>384</v>
      </c>
      <c r="D66" s="28" t="s">
        <v>3</v>
      </c>
      <c r="E66" s="41" t="s">
        <v>401</v>
      </c>
      <c r="F66" s="64"/>
      <c r="G66" s="102" t="s">
        <v>1529</v>
      </c>
    </row>
    <row r="67" spans="2:7" ht="32.25" customHeight="1" outlineLevel="1">
      <c r="B67" s="60" t="s">
        <v>1351</v>
      </c>
      <c r="C67" s="29" t="s">
        <v>336</v>
      </c>
      <c r="D67" s="28" t="s">
        <v>3</v>
      </c>
      <c r="E67" s="41" t="s">
        <v>401</v>
      </c>
      <c r="F67" s="42"/>
      <c r="G67" s="102"/>
    </row>
    <row r="68" spans="2:7" ht="32.25" customHeight="1" outlineLevel="1">
      <c r="B68" s="60" t="s">
        <v>1352</v>
      </c>
      <c r="C68" s="29" t="s">
        <v>385</v>
      </c>
      <c r="D68" s="28" t="s">
        <v>911</v>
      </c>
      <c r="E68" s="41" t="s">
        <v>401</v>
      </c>
      <c r="F68" s="42"/>
      <c r="G68" s="102"/>
    </row>
    <row r="69" spans="2:7" ht="57.75" customHeight="1" outlineLevel="1">
      <c r="B69" s="60" t="s">
        <v>1353</v>
      </c>
      <c r="C69" s="29" t="s">
        <v>337</v>
      </c>
      <c r="D69" s="28" t="s">
        <v>3</v>
      </c>
      <c r="E69" s="41" t="s">
        <v>401</v>
      </c>
      <c r="F69" s="42"/>
      <c r="G69" s="102"/>
    </row>
    <row r="70" spans="2:7" ht="65.25" customHeight="1" outlineLevel="1">
      <c r="B70" s="60" t="s">
        <v>1354</v>
      </c>
      <c r="C70" s="29" t="s">
        <v>379</v>
      </c>
      <c r="D70" s="28" t="s">
        <v>3</v>
      </c>
      <c r="E70" s="41" t="s">
        <v>401</v>
      </c>
      <c r="F70" s="42"/>
      <c r="G70" s="106" t="s">
        <v>354</v>
      </c>
    </row>
    <row r="71" spans="2:7" ht="32.25" customHeight="1" outlineLevel="1">
      <c r="B71" s="60" t="s">
        <v>1355</v>
      </c>
      <c r="C71" s="29" t="s">
        <v>272</v>
      </c>
      <c r="D71" s="28" t="s">
        <v>3</v>
      </c>
      <c r="E71" s="41" t="s">
        <v>401</v>
      </c>
      <c r="F71" s="42"/>
      <c r="G71" s="102"/>
    </row>
    <row r="72" spans="2:7" ht="51.75" customHeight="1" outlineLevel="1">
      <c r="B72" s="60" t="s">
        <v>1356</v>
      </c>
      <c r="C72" s="29" t="s">
        <v>1522</v>
      </c>
      <c r="D72" s="28" t="s">
        <v>3</v>
      </c>
      <c r="E72" s="41" t="s">
        <v>401</v>
      </c>
      <c r="F72" s="42"/>
      <c r="G72" s="102"/>
    </row>
    <row r="73" spans="2:7" ht="19.5" customHeight="1" outlineLevel="1">
      <c r="B73" s="60" t="s">
        <v>1357</v>
      </c>
      <c r="C73" s="29" t="s">
        <v>582</v>
      </c>
      <c r="D73" s="28" t="s">
        <v>3</v>
      </c>
      <c r="E73" s="41" t="s">
        <v>401</v>
      </c>
      <c r="F73" s="42"/>
      <c r="G73" s="102"/>
    </row>
    <row r="74" spans="2:7" ht="75" outlineLevel="1">
      <c r="B74" s="60" t="s">
        <v>1358</v>
      </c>
      <c r="C74" s="29" t="s">
        <v>583</v>
      </c>
      <c r="D74" s="28" t="s">
        <v>3</v>
      </c>
      <c r="E74" s="41" t="s">
        <v>401</v>
      </c>
      <c r="F74" s="42"/>
      <c r="G74" s="102"/>
    </row>
    <row r="75" spans="2:7" ht="52.5" customHeight="1" outlineLevel="1">
      <c r="B75" s="60" t="s">
        <v>1359</v>
      </c>
      <c r="C75" s="29" t="s">
        <v>584</v>
      </c>
      <c r="D75" s="28" t="s">
        <v>3</v>
      </c>
      <c r="E75" s="41" t="s">
        <v>401</v>
      </c>
      <c r="F75" s="42"/>
      <c r="G75" s="102"/>
    </row>
    <row r="76" spans="2:7" ht="32.25" customHeight="1" outlineLevel="1">
      <c r="B76" s="60" t="s">
        <v>1360</v>
      </c>
      <c r="C76" s="29" t="s">
        <v>585</v>
      </c>
      <c r="D76" s="28" t="s">
        <v>3</v>
      </c>
      <c r="E76" s="41" t="s">
        <v>401</v>
      </c>
      <c r="F76" s="42"/>
      <c r="G76" s="102"/>
    </row>
    <row r="77" spans="2:7" outlineLevel="1">
      <c r="B77" s="60"/>
      <c r="C77" s="61" t="s">
        <v>586</v>
      </c>
      <c r="D77" s="62"/>
      <c r="E77" s="63"/>
      <c r="F77" s="97"/>
    </row>
    <row r="78" spans="2:7" ht="91.5" customHeight="1" outlineLevel="1">
      <c r="B78" s="60" t="s">
        <v>1361</v>
      </c>
      <c r="C78" s="29" t="s">
        <v>1015</v>
      </c>
      <c r="D78" s="28" t="s">
        <v>911</v>
      </c>
      <c r="E78" s="41" t="s">
        <v>401</v>
      </c>
      <c r="F78" s="42"/>
      <c r="G78" s="102" t="s">
        <v>437</v>
      </c>
    </row>
    <row r="79" spans="2:7" ht="32.25" customHeight="1" outlineLevel="1">
      <c r="B79" s="60" t="s">
        <v>1362</v>
      </c>
      <c r="C79" s="29" t="s">
        <v>1016</v>
      </c>
      <c r="D79" s="28" t="s">
        <v>911</v>
      </c>
      <c r="E79" s="41" t="s">
        <v>401</v>
      </c>
      <c r="F79" s="42"/>
      <c r="G79" s="102"/>
    </row>
    <row r="80" spans="2:7" ht="35.25" customHeight="1" outlineLevel="1">
      <c r="B80" s="60" t="s">
        <v>1363</v>
      </c>
      <c r="C80" s="29" t="s">
        <v>1017</v>
      </c>
      <c r="D80" s="28" t="s">
        <v>911</v>
      </c>
      <c r="E80" s="41" t="s">
        <v>401</v>
      </c>
      <c r="F80" s="42"/>
      <c r="G80" s="102" t="s">
        <v>438</v>
      </c>
    </row>
    <row r="81" spans="2:7" ht="48" customHeight="1" outlineLevel="1">
      <c r="B81" s="60" t="s">
        <v>1364</v>
      </c>
      <c r="C81" s="29" t="s">
        <v>1018</v>
      </c>
      <c r="D81" s="28" t="s">
        <v>911</v>
      </c>
      <c r="E81" s="41" t="s">
        <v>401</v>
      </c>
      <c r="F81" s="42"/>
      <c r="G81" s="102" t="s">
        <v>439</v>
      </c>
    </row>
    <row r="82" spans="2:7" ht="51.75" customHeight="1" outlineLevel="1">
      <c r="B82" s="60" t="s">
        <v>1365</v>
      </c>
      <c r="C82" s="29" t="s">
        <v>1019</v>
      </c>
      <c r="D82" s="28" t="s">
        <v>3</v>
      </c>
      <c r="E82" s="41" t="s">
        <v>401</v>
      </c>
      <c r="F82" s="42"/>
      <c r="G82" s="102" t="s">
        <v>440</v>
      </c>
    </row>
    <row r="83" spans="2:7" ht="32.25" customHeight="1" outlineLevel="1">
      <c r="B83" s="60" t="s">
        <v>1366</v>
      </c>
      <c r="C83" s="29" t="s">
        <v>1020</v>
      </c>
      <c r="D83" s="28" t="s">
        <v>911</v>
      </c>
      <c r="E83" s="41" t="s">
        <v>401</v>
      </c>
      <c r="F83" s="42"/>
      <c r="G83" s="102" t="s">
        <v>441</v>
      </c>
    </row>
    <row r="84" spans="2:7" ht="57.75" customHeight="1" outlineLevel="1">
      <c r="B84" s="60" t="s">
        <v>1367</v>
      </c>
      <c r="C84" s="29" t="s">
        <v>1021</v>
      </c>
      <c r="D84" s="28" t="s">
        <v>3</v>
      </c>
      <c r="E84" s="41" t="s">
        <v>401</v>
      </c>
      <c r="F84" s="42"/>
      <c r="G84" s="102" t="s">
        <v>442</v>
      </c>
    </row>
    <row r="85" spans="2:7" ht="59.25" customHeight="1" outlineLevel="1">
      <c r="B85" s="60" t="s">
        <v>1368</v>
      </c>
      <c r="C85" s="29" t="s">
        <v>1022</v>
      </c>
      <c r="D85" s="28" t="s">
        <v>911</v>
      </c>
      <c r="E85" s="41" t="s">
        <v>401</v>
      </c>
      <c r="F85" s="42"/>
      <c r="G85" s="102" t="s">
        <v>440</v>
      </c>
    </row>
    <row r="86" spans="2:7" ht="45" customHeight="1" outlineLevel="1">
      <c r="B86" s="60" t="s">
        <v>1369</v>
      </c>
      <c r="C86" s="29" t="s">
        <v>1023</v>
      </c>
      <c r="D86" s="28" t="s">
        <v>911</v>
      </c>
      <c r="E86" s="41" t="s">
        <v>401</v>
      </c>
      <c r="F86" s="42"/>
      <c r="G86" s="102" t="s">
        <v>440</v>
      </c>
    </row>
    <row r="87" spans="2:7" ht="55.5" customHeight="1" outlineLevel="1">
      <c r="B87" s="60" t="s">
        <v>1370</v>
      </c>
      <c r="C87" s="29" t="s">
        <v>1024</v>
      </c>
      <c r="D87" s="28" t="s">
        <v>911</v>
      </c>
      <c r="E87" s="41" t="s">
        <v>401</v>
      </c>
      <c r="F87" s="42"/>
      <c r="G87" s="102" t="s">
        <v>443</v>
      </c>
    </row>
    <row r="88" spans="2:7" ht="57.75" customHeight="1" outlineLevel="1">
      <c r="B88" s="60" t="s">
        <v>1371</v>
      </c>
      <c r="C88" s="29" t="s">
        <v>1025</v>
      </c>
      <c r="D88" s="28" t="s">
        <v>911</v>
      </c>
      <c r="E88" s="41" t="s">
        <v>401</v>
      </c>
      <c r="F88" s="42"/>
      <c r="G88" s="102" t="s">
        <v>444</v>
      </c>
    </row>
    <row r="89" spans="2:7">
      <c r="E89" s="44"/>
      <c r="F89" s="97"/>
    </row>
    <row r="90" spans="2:7">
      <c r="B90" s="23" t="s">
        <v>772</v>
      </c>
      <c r="C90" s="24" t="s">
        <v>913</v>
      </c>
      <c r="D90" s="25" t="s">
        <v>1</v>
      </c>
      <c r="E90" s="39" t="s">
        <v>404</v>
      </c>
      <c r="F90" s="39" t="s">
        <v>405</v>
      </c>
      <c r="G90" s="25" t="s">
        <v>2</v>
      </c>
    </row>
    <row r="91" spans="2:7" ht="78.75" customHeight="1" outlineLevel="1">
      <c r="B91" s="60" t="s">
        <v>814</v>
      </c>
      <c r="C91" s="29" t="s">
        <v>587</v>
      </c>
      <c r="D91" s="28" t="s">
        <v>911</v>
      </c>
      <c r="E91" s="41" t="s">
        <v>401</v>
      </c>
      <c r="F91" s="42"/>
      <c r="G91" s="102" t="s">
        <v>356</v>
      </c>
    </row>
    <row r="92" spans="2:7" ht="59.25" customHeight="1" outlineLevel="1">
      <c r="B92" s="60" t="s">
        <v>815</v>
      </c>
      <c r="C92" s="29" t="s">
        <v>338</v>
      </c>
      <c r="D92" s="28" t="s">
        <v>3</v>
      </c>
      <c r="E92" s="41" t="s">
        <v>401</v>
      </c>
      <c r="F92" s="42"/>
      <c r="G92" s="102" t="s">
        <v>353</v>
      </c>
    </row>
    <row r="93" spans="2:7" ht="19.5" customHeight="1" outlineLevel="1">
      <c r="B93" s="60" t="s">
        <v>816</v>
      </c>
      <c r="C93" s="29" t="s">
        <v>273</v>
      </c>
      <c r="D93" s="28" t="s">
        <v>3</v>
      </c>
      <c r="E93" s="41" t="s">
        <v>401</v>
      </c>
      <c r="F93" s="42"/>
      <c r="G93" s="102"/>
    </row>
    <row r="94" spans="2:7" ht="32.25" customHeight="1" outlineLevel="1">
      <c r="B94" s="60" t="s">
        <v>1372</v>
      </c>
      <c r="C94" s="59" t="s">
        <v>1026</v>
      </c>
      <c r="D94" s="28" t="s">
        <v>3</v>
      </c>
      <c r="E94" s="41" t="s">
        <v>401</v>
      </c>
      <c r="F94" s="42"/>
      <c r="G94" s="102"/>
    </row>
    <row r="95" spans="2:7" ht="88.5" customHeight="1" outlineLevel="1">
      <c r="B95" s="60" t="s">
        <v>1373</v>
      </c>
      <c r="C95" s="29" t="s">
        <v>380</v>
      </c>
      <c r="D95" s="28" t="s">
        <v>911</v>
      </c>
      <c r="E95" s="41" t="s">
        <v>401</v>
      </c>
      <c r="F95" s="42"/>
      <c r="G95" s="102" t="s">
        <v>83</v>
      </c>
    </row>
    <row r="96" spans="2:7" ht="39" customHeight="1" outlineLevel="1">
      <c r="B96" s="60" t="s">
        <v>1374</v>
      </c>
      <c r="C96" s="29" t="s">
        <v>339</v>
      </c>
      <c r="D96" s="28" t="s">
        <v>3</v>
      </c>
      <c r="E96" s="41" t="s">
        <v>401</v>
      </c>
      <c r="F96" s="42"/>
      <c r="G96" s="102"/>
    </row>
    <row r="97" spans="2:7" ht="32.25" customHeight="1" outlineLevel="1">
      <c r="B97" s="60" t="s">
        <v>1375</v>
      </c>
      <c r="C97" s="29" t="s">
        <v>274</v>
      </c>
      <c r="D97" s="28" t="s">
        <v>3</v>
      </c>
      <c r="E97" s="41" t="s">
        <v>401</v>
      </c>
      <c r="F97" s="42"/>
      <c r="G97" s="102"/>
    </row>
    <row r="98" spans="2:7" ht="46.5" customHeight="1" outlineLevel="1">
      <c r="B98" s="60" t="s">
        <v>1376</v>
      </c>
      <c r="C98" s="29" t="s">
        <v>173</v>
      </c>
      <c r="D98" s="28" t="s">
        <v>3</v>
      </c>
      <c r="E98" s="41" t="s">
        <v>401</v>
      </c>
      <c r="F98" s="42"/>
      <c r="G98" s="102"/>
    </row>
    <row r="99" spans="2:7" ht="32.25" customHeight="1" outlineLevel="1">
      <c r="B99" s="60" t="s">
        <v>1377</v>
      </c>
      <c r="C99" s="29" t="s">
        <v>275</v>
      </c>
      <c r="D99" s="28" t="s">
        <v>3</v>
      </c>
      <c r="E99" s="41" t="s">
        <v>401</v>
      </c>
      <c r="F99" s="42"/>
      <c r="G99" s="102" t="s">
        <v>340</v>
      </c>
    </row>
    <row r="100" spans="2:7" ht="32.25" customHeight="1" outlineLevel="1">
      <c r="B100" s="60" t="s">
        <v>1378</v>
      </c>
      <c r="C100" s="29" t="s">
        <v>276</v>
      </c>
      <c r="D100" s="28" t="s">
        <v>911</v>
      </c>
      <c r="E100" s="41" t="s">
        <v>401</v>
      </c>
      <c r="F100" s="42"/>
      <c r="G100" s="102"/>
    </row>
    <row r="101" spans="2:7" ht="75" customHeight="1" outlineLevel="1">
      <c r="B101" s="60" t="s">
        <v>1379</v>
      </c>
      <c r="C101" s="29" t="s">
        <v>588</v>
      </c>
      <c r="D101" s="28" t="s">
        <v>3</v>
      </c>
      <c r="E101" s="41" t="s">
        <v>401</v>
      </c>
      <c r="F101" s="42"/>
      <c r="G101" s="102" t="s">
        <v>84</v>
      </c>
    </row>
    <row r="102" spans="2:7" ht="33" customHeight="1" outlineLevel="1">
      <c r="B102" s="60" t="s">
        <v>1380</v>
      </c>
      <c r="C102" s="29" t="s">
        <v>589</v>
      </c>
      <c r="D102" s="28" t="s">
        <v>3</v>
      </c>
      <c r="E102" s="41" t="s">
        <v>401</v>
      </c>
      <c r="F102" s="42"/>
      <c r="G102" s="102"/>
    </row>
    <row r="103" spans="2:7" ht="32.25" customHeight="1" outlineLevel="1">
      <c r="B103" s="60" t="s">
        <v>1381</v>
      </c>
      <c r="C103" s="29" t="s">
        <v>379</v>
      </c>
      <c r="D103" s="28" t="s">
        <v>3</v>
      </c>
      <c r="E103" s="41" t="s">
        <v>401</v>
      </c>
      <c r="F103" s="42"/>
      <c r="G103" s="102" t="s">
        <v>354</v>
      </c>
    </row>
    <row r="104" spans="2:7" ht="42.75" customHeight="1" outlineLevel="1">
      <c r="B104" s="60" t="s">
        <v>1382</v>
      </c>
      <c r="C104" s="29" t="s">
        <v>277</v>
      </c>
      <c r="D104" s="28" t="s">
        <v>3</v>
      </c>
      <c r="E104" s="41" t="s">
        <v>401</v>
      </c>
      <c r="F104" s="42"/>
      <c r="G104" s="102"/>
    </row>
    <row r="105" spans="2:7" ht="32.25" customHeight="1" outlineLevel="1">
      <c r="B105" s="60" t="s">
        <v>1383</v>
      </c>
      <c r="C105" s="29" t="s">
        <v>278</v>
      </c>
      <c r="D105" s="28" t="s">
        <v>3</v>
      </c>
      <c r="E105" s="41" t="s">
        <v>401</v>
      </c>
      <c r="F105" s="42"/>
      <c r="G105" s="102"/>
    </row>
    <row r="106" spans="2:7" ht="32.25" customHeight="1" outlineLevel="1">
      <c r="B106" s="60" t="s">
        <v>1384</v>
      </c>
      <c r="C106" s="29" t="s">
        <v>381</v>
      </c>
      <c r="D106" s="28" t="s">
        <v>3</v>
      </c>
      <c r="E106" s="41" t="s">
        <v>401</v>
      </c>
      <c r="F106" s="42"/>
      <c r="G106" s="102"/>
    </row>
    <row r="107" spans="2:7" ht="19.5" customHeight="1" outlineLevel="1">
      <c r="B107" s="60" t="s">
        <v>1385</v>
      </c>
      <c r="C107" s="29" t="s">
        <v>1027</v>
      </c>
      <c r="D107" s="28" t="s">
        <v>3</v>
      </c>
      <c r="E107" s="41" t="s">
        <v>401</v>
      </c>
      <c r="F107" s="42"/>
      <c r="G107" s="102"/>
    </row>
    <row r="108" spans="2:7" ht="49.5" customHeight="1" outlineLevel="1">
      <c r="B108" s="60" t="s">
        <v>1386</v>
      </c>
      <c r="C108" s="29" t="s">
        <v>1028</v>
      </c>
      <c r="D108" s="28" t="s">
        <v>911</v>
      </c>
      <c r="E108" s="41" t="s">
        <v>401</v>
      </c>
      <c r="F108" s="42"/>
      <c r="G108" s="102"/>
    </row>
    <row r="109" spans="2:7" ht="19.5" customHeight="1" outlineLevel="1">
      <c r="B109" s="60" t="s">
        <v>1387</v>
      </c>
      <c r="C109" s="29" t="s">
        <v>1029</v>
      </c>
      <c r="D109" s="28" t="s">
        <v>911</v>
      </c>
      <c r="E109" s="41" t="s">
        <v>401</v>
      </c>
      <c r="F109" s="42"/>
      <c r="G109" s="102" t="s">
        <v>419</v>
      </c>
    </row>
    <row r="110" spans="2:7" ht="32.25" customHeight="1" outlineLevel="1">
      <c r="B110" s="60" t="s">
        <v>1388</v>
      </c>
      <c r="C110" s="29" t="s">
        <v>1030</v>
      </c>
      <c r="D110" s="28" t="s">
        <v>911</v>
      </c>
      <c r="E110" s="41" t="s">
        <v>401</v>
      </c>
      <c r="F110" s="42"/>
      <c r="G110" s="102" t="s">
        <v>420</v>
      </c>
    </row>
    <row r="111" spans="2:7" ht="19.5" customHeight="1" outlineLevel="1">
      <c r="B111" s="60" t="s">
        <v>1389</v>
      </c>
      <c r="C111" s="29" t="s">
        <v>1031</v>
      </c>
      <c r="D111" s="28" t="s">
        <v>3</v>
      </c>
      <c r="E111" s="41" t="s">
        <v>401</v>
      </c>
      <c r="F111" s="42"/>
      <c r="G111" s="102" t="s">
        <v>421</v>
      </c>
    </row>
    <row r="112" spans="2:7" ht="32.25" customHeight="1" outlineLevel="1">
      <c r="B112" s="60" t="s">
        <v>1390</v>
      </c>
      <c r="C112" s="29" t="s">
        <v>1032</v>
      </c>
      <c r="D112" s="28" t="s">
        <v>911</v>
      </c>
      <c r="E112" s="41" t="s">
        <v>401</v>
      </c>
      <c r="F112" s="42"/>
      <c r="G112" s="102" t="s">
        <v>422</v>
      </c>
    </row>
    <row r="113" spans="2:7" ht="32.25" customHeight="1" outlineLevel="1">
      <c r="B113" s="60" t="s">
        <v>1391</v>
      </c>
      <c r="C113" s="29" t="s">
        <v>1033</v>
      </c>
      <c r="D113" s="28" t="s">
        <v>911</v>
      </c>
      <c r="E113" s="41" t="s">
        <v>401</v>
      </c>
      <c r="F113" s="42"/>
      <c r="G113" s="102"/>
    </row>
    <row r="114" spans="2:7" ht="32.25" customHeight="1" outlineLevel="1">
      <c r="B114" s="60" t="s">
        <v>1392</v>
      </c>
      <c r="C114" s="29" t="s">
        <v>1034</v>
      </c>
      <c r="D114" s="28" t="s">
        <v>911</v>
      </c>
      <c r="E114" s="41" t="s">
        <v>401</v>
      </c>
      <c r="F114" s="42"/>
      <c r="G114" s="102"/>
    </row>
    <row r="115" spans="2:7" ht="49.5" customHeight="1" outlineLevel="1">
      <c r="B115" s="60" t="s">
        <v>1393</v>
      </c>
      <c r="C115" s="29" t="s">
        <v>1035</v>
      </c>
      <c r="D115" s="28" t="s">
        <v>911</v>
      </c>
      <c r="E115" s="41" t="s">
        <v>401</v>
      </c>
      <c r="F115" s="42"/>
      <c r="G115" s="102"/>
    </row>
    <row r="116" spans="2:7" ht="45" outlineLevel="1">
      <c r="B116" s="60" t="s">
        <v>1394</v>
      </c>
      <c r="C116" s="29" t="s">
        <v>1036</v>
      </c>
      <c r="D116" s="28" t="s">
        <v>3</v>
      </c>
      <c r="E116" s="41" t="s">
        <v>401</v>
      </c>
      <c r="F116" s="42"/>
      <c r="G116" s="102" t="s">
        <v>423</v>
      </c>
    </row>
    <row r="117" spans="2:7" ht="270" outlineLevel="1">
      <c r="B117" s="60" t="s">
        <v>1395</v>
      </c>
      <c r="C117" s="29" t="s">
        <v>1037</v>
      </c>
      <c r="D117" s="28" t="s">
        <v>911</v>
      </c>
      <c r="E117" s="41" t="s">
        <v>401</v>
      </c>
      <c r="F117" s="42"/>
      <c r="G117" s="102" t="s">
        <v>424</v>
      </c>
    </row>
    <row r="118" spans="2:7" ht="66" customHeight="1" outlineLevel="1">
      <c r="B118" s="60" t="s">
        <v>1396</v>
      </c>
      <c r="C118" s="29" t="s">
        <v>1038</v>
      </c>
      <c r="D118" s="28" t="s">
        <v>911</v>
      </c>
      <c r="E118" s="41" t="s">
        <v>401</v>
      </c>
      <c r="F118" s="64"/>
      <c r="G118" s="102"/>
    </row>
    <row r="119" spans="2:7" ht="49.5" customHeight="1" outlineLevel="1">
      <c r="B119" s="60" t="s">
        <v>1397</v>
      </c>
      <c r="C119" s="29" t="s">
        <v>1039</v>
      </c>
      <c r="D119" s="28" t="s">
        <v>911</v>
      </c>
      <c r="E119" s="41" t="s">
        <v>401</v>
      </c>
      <c r="F119" s="42"/>
      <c r="G119" s="102" t="s">
        <v>340</v>
      </c>
    </row>
    <row r="120" spans="2:7" ht="19.5" customHeight="1" outlineLevel="1">
      <c r="B120" s="60" t="s">
        <v>1398</v>
      </c>
      <c r="C120" s="29" t="s">
        <v>1040</v>
      </c>
      <c r="D120" s="28" t="s">
        <v>3</v>
      </c>
      <c r="E120" s="41" t="s">
        <v>401</v>
      </c>
      <c r="F120" s="42"/>
      <c r="G120" s="102" t="s">
        <v>425</v>
      </c>
    </row>
    <row r="121" spans="2:7" ht="32.25" customHeight="1" outlineLevel="1">
      <c r="B121" s="60" t="s">
        <v>1399</v>
      </c>
      <c r="C121" s="29" t="s">
        <v>1041</v>
      </c>
      <c r="D121" s="28" t="s">
        <v>3</v>
      </c>
      <c r="E121" s="41" t="s">
        <v>401</v>
      </c>
      <c r="F121" s="42"/>
      <c r="G121" s="102" t="s">
        <v>426</v>
      </c>
    </row>
    <row r="122" spans="2:7" ht="84.75" customHeight="1" outlineLevel="1">
      <c r="B122" s="60" t="s">
        <v>1400</v>
      </c>
      <c r="C122" s="29" t="s">
        <v>1042</v>
      </c>
      <c r="D122" s="28" t="s">
        <v>3</v>
      </c>
      <c r="E122" s="41" t="s">
        <v>401</v>
      </c>
      <c r="F122" s="42"/>
      <c r="G122" s="102" t="s">
        <v>427</v>
      </c>
    </row>
    <row r="123" spans="2:7" ht="45" outlineLevel="1">
      <c r="B123" s="60" t="s">
        <v>1401</v>
      </c>
      <c r="C123" s="29" t="s">
        <v>932</v>
      </c>
      <c r="D123" s="28" t="s">
        <v>3</v>
      </c>
      <c r="E123" s="41" t="s">
        <v>401</v>
      </c>
      <c r="F123" s="64"/>
      <c r="G123" s="102"/>
    </row>
    <row r="124" spans="2:7" ht="30" outlineLevel="1">
      <c r="B124" s="60" t="s">
        <v>1402</v>
      </c>
      <c r="C124" s="29" t="s">
        <v>933</v>
      </c>
      <c r="D124" s="28" t="s">
        <v>3</v>
      </c>
      <c r="E124" s="41" t="s">
        <v>401</v>
      </c>
      <c r="F124" s="42"/>
      <c r="G124" s="102"/>
    </row>
    <row r="125" spans="2:7" ht="45" outlineLevel="1">
      <c r="B125" s="60" t="s">
        <v>1403</v>
      </c>
      <c r="C125" s="29" t="s">
        <v>934</v>
      </c>
      <c r="D125" s="28" t="s">
        <v>3</v>
      </c>
      <c r="E125" s="41" t="s">
        <v>401</v>
      </c>
      <c r="F125" s="42"/>
      <c r="G125" s="102"/>
    </row>
    <row r="126" spans="2:7" ht="30" outlineLevel="1">
      <c r="B126" s="60" t="s">
        <v>1404</v>
      </c>
      <c r="C126" s="29" t="s">
        <v>935</v>
      </c>
      <c r="D126" s="28" t="s">
        <v>911</v>
      </c>
      <c r="E126" s="41" t="s">
        <v>401</v>
      </c>
      <c r="F126" s="42"/>
      <c r="G126" s="102"/>
    </row>
    <row r="127" spans="2:7" ht="30" outlineLevel="1">
      <c r="B127" s="60" t="s">
        <v>1405</v>
      </c>
      <c r="C127" s="29" t="s">
        <v>936</v>
      </c>
      <c r="D127" s="28" t="s">
        <v>911</v>
      </c>
      <c r="E127" s="41" t="s">
        <v>401</v>
      </c>
      <c r="F127" s="42"/>
      <c r="G127" s="102"/>
    </row>
    <row r="128" spans="2:7">
      <c r="E128" s="44"/>
      <c r="F128" s="97"/>
    </row>
    <row r="129" spans="2:7">
      <c r="B129" s="23" t="s">
        <v>773</v>
      </c>
      <c r="C129" s="24" t="s">
        <v>920</v>
      </c>
      <c r="D129" s="25" t="s">
        <v>1</v>
      </c>
      <c r="E129" s="39" t="s">
        <v>404</v>
      </c>
      <c r="F129" s="39" t="s">
        <v>405</v>
      </c>
      <c r="G129" s="25" t="s">
        <v>2</v>
      </c>
    </row>
    <row r="130" spans="2:7" ht="19.5" customHeight="1" outlineLevel="1">
      <c r="B130" s="60" t="s">
        <v>817</v>
      </c>
      <c r="C130" s="29" t="s">
        <v>1043</v>
      </c>
      <c r="D130" s="28" t="s">
        <v>3</v>
      </c>
      <c r="E130" s="41" t="s">
        <v>401</v>
      </c>
      <c r="F130" s="42"/>
      <c r="G130" s="102"/>
    </row>
    <row r="131" spans="2:7" ht="49.5" customHeight="1" outlineLevel="1">
      <c r="B131" s="60" t="s">
        <v>818</v>
      </c>
      <c r="C131" s="29" t="s">
        <v>1044</v>
      </c>
      <c r="D131" s="28" t="s">
        <v>911</v>
      </c>
      <c r="E131" s="41" t="s">
        <v>401</v>
      </c>
      <c r="F131" s="42"/>
      <c r="G131" s="102" t="s">
        <v>428</v>
      </c>
    </row>
    <row r="132" spans="2:7" ht="49.5" customHeight="1" outlineLevel="1">
      <c r="B132" s="60" t="s">
        <v>819</v>
      </c>
      <c r="C132" s="29" t="s">
        <v>1045</v>
      </c>
      <c r="D132" s="28" t="s">
        <v>3</v>
      </c>
      <c r="E132" s="41" t="s">
        <v>401</v>
      </c>
      <c r="F132" s="42"/>
      <c r="G132" s="102"/>
    </row>
    <row r="133" spans="2:7" ht="108.2" customHeight="1" outlineLevel="1">
      <c r="B133" s="60" t="s">
        <v>1406</v>
      </c>
      <c r="C133" s="29" t="s">
        <v>1046</v>
      </c>
      <c r="D133" s="28" t="s">
        <v>911</v>
      </c>
      <c r="E133" s="41" t="s">
        <v>401</v>
      </c>
      <c r="F133" s="42"/>
      <c r="G133" s="102" t="s">
        <v>429</v>
      </c>
    </row>
    <row r="134" spans="2:7">
      <c r="E134" s="44"/>
      <c r="F134" s="97"/>
    </row>
    <row r="135" spans="2:7">
      <c r="B135" s="23" t="s">
        <v>774</v>
      </c>
      <c r="C135" s="24" t="s">
        <v>921</v>
      </c>
      <c r="D135" s="25" t="s">
        <v>1</v>
      </c>
      <c r="E135" s="39" t="s">
        <v>404</v>
      </c>
      <c r="F135" s="39" t="s">
        <v>405</v>
      </c>
      <c r="G135" s="25" t="s">
        <v>2</v>
      </c>
    </row>
    <row r="136" spans="2:7" ht="66.75" customHeight="1" outlineLevel="1">
      <c r="B136" s="60" t="s">
        <v>820</v>
      </c>
      <c r="C136" s="29" t="s">
        <v>1047</v>
      </c>
      <c r="D136" s="28" t="s">
        <v>3</v>
      </c>
      <c r="E136" s="41" t="s">
        <v>401</v>
      </c>
      <c r="F136" s="42"/>
      <c r="G136" s="102" t="s">
        <v>430</v>
      </c>
    </row>
    <row r="137" spans="2:7" ht="49.5" customHeight="1" outlineLevel="1">
      <c r="B137" s="60" t="s">
        <v>821</v>
      </c>
      <c r="C137" s="29" t="s">
        <v>1048</v>
      </c>
      <c r="D137" s="28" t="s">
        <v>911</v>
      </c>
      <c r="E137" s="41" t="s">
        <v>401</v>
      </c>
      <c r="F137" s="42"/>
      <c r="G137" s="102" t="s">
        <v>431</v>
      </c>
    </row>
    <row r="138" spans="2:7" ht="49.5" customHeight="1" outlineLevel="1">
      <c r="B138" s="60" t="s">
        <v>822</v>
      </c>
      <c r="C138" s="29" t="s">
        <v>1049</v>
      </c>
      <c r="D138" s="28" t="s">
        <v>911</v>
      </c>
      <c r="E138" s="41" t="s">
        <v>401</v>
      </c>
      <c r="F138" s="42"/>
      <c r="G138" s="102" t="s">
        <v>432</v>
      </c>
    </row>
    <row r="139" spans="2:7">
      <c r="E139" s="44"/>
      <c r="F139" s="97"/>
    </row>
    <row r="140" spans="2:7">
      <c r="B140" s="23" t="s">
        <v>1407</v>
      </c>
      <c r="C140" s="24" t="s">
        <v>922</v>
      </c>
      <c r="D140" s="25" t="s">
        <v>1</v>
      </c>
      <c r="E140" s="39" t="s">
        <v>404</v>
      </c>
      <c r="F140" s="39" t="s">
        <v>405</v>
      </c>
      <c r="G140" s="25" t="s">
        <v>2</v>
      </c>
    </row>
    <row r="141" spans="2:7" ht="80.25" customHeight="1" outlineLevel="1">
      <c r="B141" s="60" t="s">
        <v>1408</v>
      </c>
      <c r="C141" s="29" t="s">
        <v>1050</v>
      </c>
      <c r="D141" s="28" t="s">
        <v>911</v>
      </c>
      <c r="E141" s="41" t="s">
        <v>401</v>
      </c>
      <c r="F141" s="42"/>
      <c r="G141" s="102" t="s">
        <v>433</v>
      </c>
    </row>
    <row r="142" spans="2:7" ht="32.25" customHeight="1" outlineLevel="1">
      <c r="B142" s="60" t="s">
        <v>1409</v>
      </c>
      <c r="C142" s="29" t="s">
        <v>1051</v>
      </c>
      <c r="D142" s="28" t="s">
        <v>911</v>
      </c>
      <c r="E142" s="41" t="s">
        <v>401</v>
      </c>
      <c r="F142" s="42"/>
      <c r="G142" s="102" t="s">
        <v>434</v>
      </c>
    </row>
    <row r="143" spans="2:7" ht="49.5" customHeight="1" outlineLevel="1">
      <c r="B143" s="60" t="s">
        <v>1410</v>
      </c>
      <c r="C143" s="29" t="s">
        <v>1052</v>
      </c>
      <c r="D143" s="28" t="s">
        <v>911</v>
      </c>
      <c r="E143" s="41" t="s">
        <v>401</v>
      </c>
      <c r="F143" s="42"/>
      <c r="G143" s="102" t="s">
        <v>435</v>
      </c>
    </row>
    <row r="144" spans="2:7" ht="168.2" customHeight="1" outlineLevel="1">
      <c r="B144" s="60" t="s">
        <v>1411</v>
      </c>
      <c r="C144" s="29" t="s">
        <v>1053</v>
      </c>
      <c r="D144" s="28" t="s">
        <v>911</v>
      </c>
      <c r="E144" s="41" t="s">
        <v>401</v>
      </c>
      <c r="F144" s="42"/>
      <c r="G144" s="102" t="s">
        <v>436</v>
      </c>
    </row>
    <row r="145" spans="2:7">
      <c r="E145" s="44"/>
      <c r="F145" s="97"/>
    </row>
    <row r="146" spans="2:7">
      <c r="B146" s="23" t="s">
        <v>775</v>
      </c>
      <c r="C146" s="24" t="s">
        <v>923</v>
      </c>
      <c r="D146" s="25" t="s">
        <v>1</v>
      </c>
      <c r="E146" s="39" t="s">
        <v>404</v>
      </c>
      <c r="F146" s="39" t="s">
        <v>405</v>
      </c>
      <c r="G146" s="25" t="s">
        <v>2</v>
      </c>
    </row>
    <row r="147" spans="2:7" ht="19.5" customHeight="1" outlineLevel="1">
      <c r="B147" s="60" t="s">
        <v>823</v>
      </c>
      <c r="C147" s="29" t="s">
        <v>1054</v>
      </c>
      <c r="D147" s="28" t="s">
        <v>911</v>
      </c>
      <c r="E147" s="41" t="s">
        <v>401</v>
      </c>
      <c r="F147" s="42"/>
      <c r="G147" s="102"/>
    </row>
    <row r="148" spans="2:7" ht="32.25" customHeight="1" outlineLevel="1">
      <c r="B148" s="60" t="s">
        <v>824</v>
      </c>
      <c r="C148" s="29" t="s">
        <v>1055</v>
      </c>
      <c r="D148" s="28" t="s">
        <v>911</v>
      </c>
      <c r="E148" s="41" t="s">
        <v>401</v>
      </c>
      <c r="F148" s="42"/>
      <c r="G148" s="102" t="s">
        <v>441</v>
      </c>
    </row>
    <row r="149" spans="2:7" ht="54" customHeight="1" outlineLevel="1">
      <c r="B149" s="60" t="s">
        <v>825</v>
      </c>
      <c r="C149" s="29" t="s">
        <v>1056</v>
      </c>
      <c r="D149" s="28" t="s">
        <v>911</v>
      </c>
      <c r="E149" s="41" t="s">
        <v>401</v>
      </c>
      <c r="F149" s="42"/>
      <c r="G149" s="102" t="s">
        <v>445</v>
      </c>
    </row>
    <row r="150" spans="2:7" ht="19.5" customHeight="1" outlineLevel="1">
      <c r="B150" s="60" t="s">
        <v>826</v>
      </c>
      <c r="C150" s="29" t="s">
        <v>1057</v>
      </c>
      <c r="D150" s="28" t="s">
        <v>3</v>
      </c>
      <c r="E150" s="41" t="s">
        <v>401</v>
      </c>
      <c r="F150" s="42"/>
      <c r="G150" s="102"/>
    </row>
    <row r="151" spans="2:7" ht="63" customHeight="1" outlineLevel="1">
      <c r="B151" s="60" t="s">
        <v>827</v>
      </c>
      <c r="C151" s="29" t="s">
        <v>1058</v>
      </c>
      <c r="D151" s="28" t="s">
        <v>911</v>
      </c>
      <c r="E151" s="41" t="s">
        <v>401</v>
      </c>
      <c r="F151" s="42"/>
      <c r="G151" s="102" t="s">
        <v>442</v>
      </c>
    </row>
    <row r="152" spans="2:7" ht="32.25" customHeight="1" outlineLevel="1">
      <c r="B152" s="60" t="s">
        <v>1412</v>
      </c>
      <c r="C152" s="29" t="s">
        <v>1059</v>
      </c>
      <c r="D152" s="28" t="s">
        <v>911</v>
      </c>
      <c r="E152" s="41" t="s">
        <v>401</v>
      </c>
      <c r="F152" s="42"/>
      <c r="G152" s="102" t="s">
        <v>446</v>
      </c>
    </row>
    <row r="153" spans="2:7" ht="32.25" customHeight="1" outlineLevel="1">
      <c r="B153" s="60" t="s">
        <v>1413</v>
      </c>
      <c r="C153" s="29" t="s">
        <v>1060</v>
      </c>
      <c r="D153" s="28" t="s">
        <v>911</v>
      </c>
      <c r="E153" s="41" t="s">
        <v>401</v>
      </c>
      <c r="F153" s="42"/>
      <c r="G153" s="102"/>
    </row>
    <row r="154" spans="2:7" ht="19.5" customHeight="1" outlineLevel="1">
      <c r="B154" s="60" t="s">
        <v>1414</v>
      </c>
      <c r="C154" s="29" t="s">
        <v>1061</v>
      </c>
      <c r="D154" s="28" t="s">
        <v>911</v>
      </c>
      <c r="E154" s="41" t="s">
        <v>401</v>
      </c>
      <c r="F154" s="42"/>
      <c r="G154" s="102"/>
    </row>
    <row r="155" spans="2:7" ht="60" customHeight="1" outlineLevel="1">
      <c r="B155" s="60" t="s">
        <v>1415</v>
      </c>
      <c r="C155" s="29" t="s">
        <v>1062</v>
      </c>
      <c r="D155" s="28" t="s">
        <v>911</v>
      </c>
      <c r="E155" s="41" t="s">
        <v>401</v>
      </c>
      <c r="F155" s="42"/>
      <c r="G155" s="102" t="s">
        <v>447</v>
      </c>
    </row>
    <row r="156" spans="2:7" ht="32.25" customHeight="1" outlineLevel="1">
      <c r="B156" s="60" t="s">
        <v>1416</v>
      </c>
      <c r="C156" s="29" t="s">
        <v>1063</v>
      </c>
      <c r="D156" s="28" t="s">
        <v>911</v>
      </c>
      <c r="E156" s="41" t="s">
        <v>401</v>
      </c>
      <c r="F156" s="42"/>
      <c r="G156" s="102" t="s">
        <v>448</v>
      </c>
    </row>
    <row r="157" spans="2:7">
      <c r="E157" s="44"/>
      <c r="F157" s="97"/>
    </row>
    <row r="158" spans="2:7">
      <c r="B158" s="23" t="s">
        <v>776</v>
      </c>
      <c r="C158" s="24" t="s">
        <v>591</v>
      </c>
      <c r="D158" s="25" t="s">
        <v>1</v>
      </c>
      <c r="E158" s="39" t="s">
        <v>404</v>
      </c>
      <c r="F158" s="39" t="s">
        <v>405</v>
      </c>
      <c r="G158" s="25" t="s">
        <v>2</v>
      </c>
    </row>
    <row r="159" spans="2:7" ht="32.25" customHeight="1" outlineLevel="1">
      <c r="B159" s="60" t="s">
        <v>828</v>
      </c>
      <c r="C159" s="29" t="s">
        <v>1064</v>
      </c>
      <c r="D159" s="28" t="s">
        <v>911</v>
      </c>
      <c r="E159" s="41" t="s">
        <v>401</v>
      </c>
      <c r="F159" s="42"/>
      <c r="G159" s="102"/>
    </row>
    <row r="160" spans="2:7" ht="49.5" customHeight="1" outlineLevel="1">
      <c r="B160" s="60" t="s">
        <v>829</v>
      </c>
      <c r="C160" s="29" t="s">
        <v>1065</v>
      </c>
      <c r="D160" s="28" t="s">
        <v>911</v>
      </c>
      <c r="E160" s="41" t="s">
        <v>401</v>
      </c>
      <c r="F160" s="42"/>
      <c r="G160" s="102"/>
    </row>
    <row r="161" spans="2:7" ht="32.25" customHeight="1" outlineLevel="1">
      <c r="B161" s="60" t="s">
        <v>830</v>
      </c>
      <c r="C161" s="29" t="s">
        <v>1066</v>
      </c>
      <c r="D161" s="28" t="s">
        <v>911</v>
      </c>
      <c r="E161" s="41" t="s">
        <v>401</v>
      </c>
      <c r="F161" s="42"/>
      <c r="G161" s="102"/>
    </row>
    <row r="162" spans="2:7" ht="19.5" customHeight="1" outlineLevel="1">
      <c r="B162" s="60" t="s">
        <v>831</v>
      </c>
      <c r="C162" s="29" t="s">
        <v>1067</v>
      </c>
      <c r="D162" s="28" t="s">
        <v>911</v>
      </c>
      <c r="E162" s="41" t="s">
        <v>401</v>
      </c>
      <c r="F162" s="42"/>
      <c r="G162" s="102"/>
    </row>
    <row r="163" spans="2:7" ht="32.25" customHeight="1" outlineLevel="1">
      <c r="B163" s="60" t="s">
        <v>902</v>
      </c>
      <c r="C163" s="29" t="s">
        <v>1083</v>
      </c>
      <c r="D163" s="28" t="s">
        <v>911</v>
      </c>
      <c r="E163" s="41" t="s">
        <v>401</v>
      </c>
      <c r="F163" s="42"/>
      <c r="G163" s="102"/>
    </row>
    <row r="164" spans="2:7" ht="32.25" customHeight="1" outlineLevel="1">
      <c r="B164" s="60" t="s">
        <v>1417</v>
      </c>
      <c r="C164" s="29" t="s">
        <v>1084</v>
      </c>
      <c r="D164" s="28" t="s">
        <v>911</v>
      </c>
      <c r="E164" s="41" t="s">
        <v>401</v>
      </c>
      <c r="F164" s="42"/>
      <c r="G164" s="102"/>
    </row>
    <row r="165" spans="2:7" ht="81.75" customHeight="1" outlineLevel="1">
      <c r="B165" s="60" t="s">
        <v>1418</v>
      </c>
      <c r="C165" s="29" t="s">
        <v>1085</v>
      </c>
      <c r="D165" s="28" t="s">
        <v>911</v>
      </c>
      <c r="E165" s="41" t="s">
        <v>401</v>
      </c>
      <c r="F165" s="42"/>
      <c r="G165" s="102" t="s">
        <v>409</v>
      </c>
    </row>
    <row r="166" spans="2:7" ht="32.25" customHeight="1" outlineLevel="1">
      <c r="B166" s="60" t="s">
        <v>1419</v>
      </c>
      <c r="C166" s="29" t="s">
        <v>1086</v>
      </c>
      <c r="D166" s="28" t="s">
        <v>911</v>
      </c>
      <c r="E166" s="41" t="s">
        <v>401</v>
      </c>
      <c r="F166" s="42"/>
      <c r="G166" s="102"/>
    </row>
    <row r="167" spans="2:7" ht="59.25" customHeight="1" outlineLevel="1">
      <c r="B167" s="60" t="s">
        <v>1420</v>
      </c>
      <c r="C167" s="29" t="s">
        <v>1087</v>
      </c>
      <c r="D167" s="28" t="s">
        <v>911</v>
      </c>
      <c r="E167" s="41" t="s">
        <v>401</v>
      </c>
      <c r="F167" s="42"/>
      <c r="G167" s="102" t="s">
        <v>410</v>
      </c>
    </row>
    <row r="168" spans="2:7" ht="32.25" customHeight="1" outlineLevel="1">
      <c r="B168" s="60" t="s">
        <v>1421</v>
      </c>
      <c r="C168" s="29" t="s">
        <v>580</v>
      </c>
      <c r="D168" s="28" t="s">
        <v>911</v>
      </c>
      <c r="E168" s="41" t="s">
        <v>401</v>
      </c>
      <c r="F168" s="42"/>
      <c r="G168" s="102" t="s">
        <v>924</v>
      </c>
    </row>
    <row r="169" spans="2:7">
      <c r="E169" s="44"/>
      <c r="F169" s="97"/>
    </row>
    <row r="170" spans="2:7">
      <c r="B170" s="23" t="s">
        <v>903</v>
      </c>
      <c r="C170" s="24" t="s">
        <v>411</v>
      </c>
      <c r="D170" s="25" t="s">
        <v>1</v>
      </c>
      <c r="E170" s="39" t="s">
        <v>404</v>
      </c>
      <c r="F170" s="39" t="s">
        <v>405</v>
      </c>
      <c r="G170" s="25" t="s">
        <v>2</v>
      </c>
    </row>
    <row r="171" spans="2:7" ht="32.25" customHeight="1" outlineLevel="1">
      <c r="B171" s="60" t="s">
        <v>904</v>
      </c>
      <c r="C171" s="29" t="s">
        <v>1077</v>
      </c>
      <c r="D171" s="28" t="s">
        <v>911</v>
      </c>
      <c r="E171" s="41" t="s">
        <v>403</v>
      </c>
      <c r="F171" s="42"/>
      <c r="G171" s="102" t="s">
        <v>412</v>
      </c>
    </row>
    <row r="172" spans="2:7" ht="32.25" customHeight="1" outlineLevel="1">
      <c r="B172" s="60" t="s">
        <v>905</v>
      </c>
      <c r="C172" s="29" t="s">
        <v>1078</v>
      </c>
      <c r="D172" s="28" t="s">
        <v>911</v>
      </c>
      <c r="E172" s="41" t="s">
        <v>403</v>
      </c>
      <c r="F172" s="42"/>
      <c r="G172" s="102" t="s">
        <v>590</v>
      </c>
    </row>
    <row r="173" spans="2:7" ht="49.5" customHeight="1" outlineLevel="1">
      <c r="B173" s="60" t="s">
        <v>906</v>
      </c>
      <c r="C173" s="29" t="s">
        <v>1079</v>
      </c>
      <c r="D173" s="28" t="s">
        <v>3</v>
      </c>
      <c r="E173" s="41" t="s">
        <v>403</v>
      </c>
      <c r="F173" s="42"/>
      <c r="G173" s="102" t="s">
        <v>413</v>
      </c>
    </row>
    <row r="174" spans="2:7" ht="32.25" customHeight="1" outlineLevel="1">
      <c r="B174" s="60" t="s">
        <v>907</v>
      </c>
      <c r="C174" s="29" t="s">
        <v>1080</v>
      </c>
      <c r="D174" s="28" t="s">
        <v>911</v>
      </c>
      <c r="E174" s="41" t="s">
        <v>403</v>
      </c>
      <c r="F174" s="42"/>
      <c r="G174" s="102" t="s">
        <v>414</v>
      </c>
    </row>
    <row r="175" spans="2:7" ht="32.25" customHeight="1" outlineLevel="1">
      <c r="B175" s="60" t="s">
        <v>1422</v>
      </c>
      <c r="C175" s="29" t="s">
        <v>1081</v>
      </c>
      <c r="D175" s="28" t="s">
        <v>911</v>
      </c>
      <c r="E175" s="41" t="s">
        <v>403</v>
      </c>
      <c r="F175" s="42"/>
      <c r="G175" s="102" t="s">
        <v>924</v>
      </c>
    </row>
    <row r="176" spans="2:7" ht="49.5" customHeight="1" outlineLevel="1">
      <c r="B176" s="60" t="s">
        <v>1423</v>
      </c>
      <c r="C176" s="29" t="s">
        <v>1082</v>
      </c>
      <c r="D176" s="28" t="s">
        <v>911</v>
      </c>
      <c r="E176" s="41" t="s">
        <v>403</v>
      </c>
      <c r="F176" s="42"/>
      <c r="G176" s="102" t="s">
        <v>415</v>
      </c>
    </row>
    <row r="177" spans="2:7" ht="60" outlineLevel="1">
      <c r="B177" s="60" t="s">
        <v>1424</v>
      </c>
      <c r="C177" s="29" t="s">
        <v>925</v>
      </c>
      <c r="D177" s="28" t="s">
        <v>911</v>
      </c>
      <c r="E177" s="41" t="s">
        <v>403</v>
      </c>
      <c r="F177" s="42"/>
      <c r="G177" s="102" t="s">
        <v>926</v>
      </c>
    </row>
    <row r="178" spans="2:7">
      <c r="E178" s="44"/>
      <c r="F178" s="97"/>
    </row>
    <row r="179" spans="2:7">
      <c r="B179" s="23" t="s">
        <v>1425</v>
      </c>
      <c r="C179" s="24" t="s">
        <v>927</v>
      </c>
      <c r="D179" s="25" t="s">
        <v>1</v>
      </c>
      <c r="E179" s="39" t="s">
        <v>404</v>
      </c>
      <c r="F179" s="39" t="s">
        <v>405</v>
      </c>
      <c r="G179" s="25" t="s">
        <v>2</v>
      </c>
    </row>
    <row r="180" spans="2:7" ht="32.25" customHeight="1" outlineLevel="1">
      <c r="B180" s="60" t="s">
        <v>1426</v>
      </c>
      <c r="C180" s="29" t="s">
        <v>1071</v>
      </c>
      <c r="D180" s="28" t="s">
        <v>911</v>
      </c>
      <c r="E180" s="41" t="s">
        <v>403</v>
      </c>
      <c r="F180" s="42"/>
      <c r="G180" s="102" t="s">
        <v>416</v>
      </c>
    </row>
    <row r="181" spans="2:7" ht="90.75" customHeight="1" outlineLevel="1">
      <c r="B181" s="60" t="s">
        <v>1427</v>
      </c>
      <c r="C181" s="29" t="s">
        <v>1072</v>
      </c>
      <c r="D181" s="28" t="s">
        <v>911</v>
      </c>
      <c r="E181" s="41" t="s">
        <v>403</v>
      </c>
      <c r="F181" s="42"/>
      <c r="G181" s="102" t="s">
        <v>417</v>
      </c>
    </row>
    <row r="182" spans="2:7" ht="78.75" customHeight="1" outlineLevel="1">
      <c r="B182" s="60" t="s">
        <v>1428</v>
      </c>
      <c r="C182" s="29" t="s">
        <v>1073</v>
      </c>
      <c r="D182" s="28" t="s">
        <v>911</v>
      </c>
      <c r="E182" s="41" t="s">
        <v>403</v>
      </c>
      <c r="F182" s="42"/>
      <c r="G182" s="102" t="s">
        <v>418</v>
      </c>
    </row>
    <row r="183" spans="2:7" ht="32.25" customHeight="1" outlineLevel="1">
      <c r="B183" s="60" t="s">
        <v>1429</v>
      </c>
      <c r="C183" s="29" t="s">
        <v>1074</v>
      </c>
      <c r="D183" s="28" t="s">
        <v>3</v>
      </c>
      <c r="E183" s="41" t="s">
        <v>403</v>
      </c>
      <c r="F183" s="42"/>
      <c r="G183" s="102" t="s">
        <v>415</v>
      </c>
    </row>
    <row r="184" spans="2:7">
      <c r="E184" s="44"/>
      <c r="F184" s="97"/>
    </row>
    <row r="185" spans="2:7">
      <c r="B185" s="23" t="s">
        <v>1430</v>
      </c>
      <c r="C185" s="24" t="s">
        <v>576</v>
      </c>
      <c r="D185" s="25" t="s">
        <v>1</v>
      </c>
      <c r="E185" s="39" t="s">
        <v>404</v>
      </c>
      <c r="F185" s="39" t="s">
        <v>405</v>
      </c>
      <c r="G185" s="25" t="s">
        <v>2</v>
      </c>
    </row>
    <row r="186" spans="2:7" ht="120" customHeight="1" outlineLevel="1">
      <c r="B186" s="54" t="s">
        <v>1431</v>
      </c>
      <c r="C186" s="31" t="s">
        <v>1070</v>
      </c>
      <c r="D186" s="28" t="s">
        <v>911</v>
      </c>
      <c r="E186" s="41" t="s">
        <v>401</v>
      </c>
      <c r="F186" s="57"/>
      <c r="G186" s="32" t="s">
        <v>473</v>
      </c>
    </row>
    <row r="187" spans="2:7" outlineLevel="1">
      <c r="B187" s="54" t="s">
        <v>1432</v>
      </c>
      <c r="C187" s="31" t="s">
        <v>1069</v>
      </c>
      <c r="D187" s="28" t="s">
        <v>911</v>
      </c>
      <c r="E187" s="41" t="s">
        <v>401</v>
      </c>
      <c r="F187" s="46"/>
      <c r="G187" s="32"/>
    </row>
    <row r="188" spans="2:7" ht="63.2" customHeight="1" outlineLevel="1">
      <c r="B188" s="54" t="s">
        <v>1433</v>
      </c>
      <c r="C188" s="32" t="s">
        <v>1068</v>
      </c>
      <c r="D188" s="28" t="s">
        <v>911</v>
      </c>
      <c r="E188" s="41" t="s">
        <v>401</v>
      </c>
      <c r="F188" s="57"/>
      <c r="G188" s="32" t="s">
        <v>474</v>
      </c>
    </row>
    <row r="189" spans="2:7" ht="40.5" customHeight="1" outlineLevel="1">
      <c r="B189" s="54" t="s">
        <v>1434</v>
      </c>
      <c r="C189" s="32" t="s">
        <v>928</v>
      </c>
      <c r="D189" s="28" t="s">
        <v>911</v>
      </c>
      <c r="E189" s="41" t="s">
        <v>401</v>
      </c>
      <c r="F189" s="57"/>
      <c r="G189" s="32"/>
    </row>
    <row r="190" spans="2:7" ht="32.25" customHeight="1" outlineLevel="1">
      <c r="B190" s="54" t="s">
        <v>1435</v>
      </c>
      <c r="C190" s="32" t="s">
        <v>929</v>
      </c>
      <c r="D190" s="28" t="s">
        <v>911</v>
      </c>
      <c r="E190" s="41" t="s">
        <v>401</v>
      </c>
      <c r="F190" s="57"/>
      <c r="G190" s="32"/>
    </row>
  </sheetData>
  <sheetProtection algorithmName="SHA-512" hashValue="IiPXa7peNT90ATAV2aSF/QvIO482sJWJOuCjF4BUzfymDG3ppn/o7lz6OAc/VM2YkM96rDAav7dC1ACLNp1vug==" saltValue="JABy5VyobCxa4vyxWk2bqA==" spinCount="100000" sheet="1" objects="1" scenarios="1" formatColumns="0" formatRows="0"/>
  <mergeCells count="2">
    <mergeCell ref="C2:G3"/>
    <mergeCell ref="B8:G8"/>
  </mergeCells>
  <phoneticPr fontId="19" type="noConversion"/>
  <pageMargins left="0.51181102362204722" right="0.51181102362204722" top="0.51181102362204722" bottom="0.51181102362204722" header="0.31496062992125984" footer="0.31496062992125984"/>
  <pageSetup scale="51" orientation="portrait" r:id="rId1"/>
  <headerFooter>
    <oddFooter>&amp;L&amp;F&amp;C&amp;D &amp;T&amp;RPágina &amp;P of &amp;N</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30" operator="containsText" id="{9899CA71-6959-4F42-ACB8-EE700D2C2BC4}">
            <xm:f>NOT(ISERROR(SEARCH(Aux!$C$6,D11)))</xm:f>
            <xm:f>Aux!$C$6</xm:f>
            <x14:dxf>
              <font>
                <color auto="1"/>
              </font>
              <fill>
                <patternFill>
                  <bgColor rgb="FFFFC7CE"/>
                </patternFill>
              </fill>
            </x14:dxf>
          </x14:cfRule>
          <x14:cfRule type="containsText" priority="131" operator="containsText" id="{EF63FE49-336D-42E2-8C9A-A92D9B8510EC}">
            <xm:f>NOT(ISERROR(SEARCH(Aux!$C$7,D11)))</xm:f>
            <xm:f>Aux!$C$7</xm:f>
            <x14:dxf>
              <font>
                <color auto="1"/>
              </font>
              <fill>
                <patternFill>
                  <bgColor rgb="FFFFFFCC"/>
                </patternFill>
              </fill>
            </x14:dxf>
          </x14:cfRule>
          <x14:cfRule type="containsText" priority="132" operator="containsText" id="{E9AC3907-D2C9-4F1E-92F1-FDA60B15301F}">
            <xm:f>NOT(ISERROR(SEARCH(Aux!$C$8,D11)))</xm:f>
            <xm:f>Aux!$C$8</xm:f>
            <x14:dxf>
              <font>
                <color auto="1"/>
              </font>
              <fill>
                <patternFill>
                  <bgColor rgb="FFC6EFCE"/>
                </patternFill>
              </fill>
            </x14:dxf>
          </x14:cfRule>
          <xm:sqref>D11</xm:sqref>
        </x14:conditionalFormatting>
        <x14:conditionalFormatting xmlns:xm="http://schemas.microsoft.com/office/excel/2006/main">
          <x14:cfRule type="containsText" priority="140" operator="containsText" id="{12B8791E-3D55-4233-B5BA-1D2A07CEFD7C}">
            <xm:f>NOT(ISERROR(SEARCH(Aux!$C$6,D14)))</xm:f>
            <xm:f>Aux!$C$6</xm:f>
            <x14:dxf>
              <font>
                <color auto="1"/>
              </font>
              <fill>
                <patternFill>
                  <bgColor rgb="FFFFC7CE"/>
                </patternFill>
              </fill>
            </x14:dxf>
          </x14:cfRule>
          <x14:cfRule type="containsText" priority="141" operator="containsText" id="{F1FBF20B-0DAD-457F-9192-6EBF23318C10}">
            <xm:f>NOT(ISERROR(SEARCH(Aux!$C$7,D14)))</xm:f>
            <xm:f>Aux!$C$7</xm:f>
            <x14:dxf>
              <font>
                <color auto="1"/>
              </font>
              <fill>
                <patternFill>
                  <bgColor rgb="FFFFFFCC"/>
                </patternFill>
              </fill>
            </x14:dxf>
          </x14:cfRule>
          <x14:cfRule type="containsText" priority="142" operator="containsText" id="{84BB09CC-B936-4DA0-ADE8-710AB053B67A}">
            <xm:f>NOT(ISERROR(SEARCH(Aux!$C$8,D14)))</xm:f>
            <xm:f>Aux!$C$8</xm:f>
            <x14:dxf>
              <font>
                <color auto="1"/>
              </font>
              <fill>
                <patternFill>
                  <bgColor rgb="FFC6EFCE"/>
                </patternFill>
              </fill>
            </x14:dxf>
          </x14:cfRule>
          <xm:sqref>D14:D35 D38:D53 D56:D76 D78:D88 D91:D127</xm:sqref>
        </x14:conditionalFormatting>
        <x14:conditionalFormatting xmlns:xm="http://schemas.microsoft.com/office/excel/2006/main">
          <x14:cfRule type="containsText" priority="65" operator="containsText" id="{D42EEC55-D5DC-4101-A82F-B80DE6B76788}">
            <xm:f>NOT(ISERROR(SEARCH(Aux!$C$6,D130)))</xm:f>
            <xm:f>Aux!$C$6</xm:f>
            <x14:dxf>
              <font>
                <color auto="1"/>
              </font>
              <fill>
                <patternFill>
                  <bgColor rgb="FFFFC7CE"/>
                </patternFill>
              </fill>
            </x14:dxf>
          </x14:cfRule>
          <x14:cfRule type="containsText" priority="66" operator="containsText" id="{32FBCD22-7036-4553-807B-997F10E2AC66}">
            <xm:f>NOT(ISERROR(SEARCH(Aux!$C$7,D130)))</xm:f>
            <xm:f>Aux!$C$7</xm:f>
            <x14:dxf>
              <font>
                <color auto="1"/>
              </font>
              <fill>
                <patternFill>
                  <bgColor rgb="FFFFFFCC"/>
                </patternFill>
              </fill>
            </x14:dxf>
          </x14:cfRule>
          <x14:cfRule type="containsText" priority="67" operator="containsText" id="{335EFB95-2D24-45AB-AC1E-57109E2BB46F}">
            <xm:f>NOT(ISERROR(SEARCH(Aux!$C$8,D130)))</xm:f>
            <xm:f>Aux!$C$8</xm:f>
            <x14:dxf>
              <font>
                <color auto="1"/>
              </font>
              <fill>
                <patternFill>
                  <bgColor rgb="FFC6EFCE"/>
                </patternFill>
              </fill>
            </x14:dxf>
          </x14:cfRule>
          <xm:sqref>D130:D133</xm:sqref>
        </x14:conditionalFormatting>
        <x14:conditionalFormatting xmlns:xm="http://schemas.microsoft.com/office/excel/2006/main">
          <x14:cfRule type="containsText" priority="55" operator="containsText" id="{C9A6798D-34B0-4084-9B24-84806EA2E860}">
            <xm:f>NOT(ISERROR(SEARCH(Aux!$C$6,D136)))</xm:f>
            <xm:f>Aux!$C$6</xm:f>
            <x14:dxf>
              <font>
                <color auto="1"/>
              </font>
              <fill>
                <patternFill>
                  <bgColor rgb="FFFFC7CE"/>
                </patternFill>
              </fill>
            </x14:dxf>
          </x14:cfRule>
          <x14:cfRule type="containsText" priority="56" operator="containsText" id="{23378CDE-EF1C-4812-AEBB-9B81ABF49FE0}">
            <xm:f>NOT(ISERROR(SEARCH(Aux!$C$7,D136)))</xm:f>
            <xm:f>Aux!$C$7</xm:f>
            <x14:dxf>
              <font>
                <color auto="1"/>
              </font>
              <fill>
                <patternFill>
                  <bgColor rgb="FFFFFFCC"/>
                </patternFill>
              </fill>
            </x14:dxf>
          </x14:cfRule>
          <x14:cfRule type="containsText" priority="57" operator="containsText" id="{15A34DFA-078E-45AF-9AA1-AAF1D6A82CC3}">
            <xm:f>NOT(ISERROR(SEARCH(Aux!$C$8,D136)))</xm:f>
            <xm:f>Aux!$C$8</xm:f>
            <x14:dxf>
              <font>
                <color auto="1"/>
              </font>
              <fill>
                <patternFill>
                  <bgColor rgb="FFC6EFCE"/>
                </patternFill>
              </fill>
            </x14:dxf>
          </x14:cfRule>
          <xm:sqref>D136:D138</xm:sqref>
        </x14:conditionalFormatting>
        <x14:conditionalFormatting xmlns:xm="http://schemas.microsoft.com/office/excel/2006/main">
          <x14:cfRule type="containsText" priority="46" operator="containsText" id="{BF754FED-A28B-4D21-A09F-B59E52AFB01A}">
            <xm:f>NOT(ISERROR(SEARCH(Aux!$C$7,D141)))</xm:f>
            <xm:f>Aux!$C$7</xm:f>
            <x14:dxf>
              <font>
                <color auto="1"/>
              </font>
              <fill>
                <patternFill>
                  <bgColor rgb="FFFFFFCC"/>
                </patternFill>
              </fill>
            </x14:dxf>
          </x14:cfRule>
          <x14:cfRule type="containsText" priority="45" operator="containsText" id="{C493A779-127E-42FA-96EC-13EBC9D46B42}">
            <xm:f>NOT(ISERROR(SEARCH(Aux!$C$6,D141)))</xm:f>
            <xm:f>Aux!$C$6</xm:f>
            <x14:dxf>
              <font>
                <color auto="1"/>
              </font>
              <fill>
                <patternFill>
                  <bgColor rgb="FFFFC7CE"/>
                </patternFill>
              </fill>
            </x14:dxf>
          </x14:cfRule>
          <x14:cfRule type="containsText" priority="47" operator="containsText" id="{9AD1C264-6E91-43B0-86E9-164B1ADA4486}">
            <xm:f>NOT(ISERROR(SEARCH(Aux!$C$8,D141)))</xm:f>
            <xm:f>Aux!$C$8</xm:f>
            <x14:dxf>
              <font>
                <color auto="1"/>
              </font>
              <fill>
                <patternFill>
                  <bgColor rgb="FFC6EFCE"/>
                </patternFill>
              </fill>
            </x14:dxf>
          </x14:cfRule>
          <xm:sqref>D141:D144</xm:sqref>
        </x14:conditionalFormatting>
        <x14:conditionalFormatting xmlns:xm="http://schemas.microsoft.com/office/excel/2006/main">
          <x14:cfRule type="containsText" priority="25" operator="containsText" id="{20CF7D83-4E7C-4652-9CD7-DA7A4191A679}">
            <xm:f>NOT(ISERROR(SEARCH(Aux!$C$6,D147)))</xm:f>
            <xm:f>Aux!$C$6</xm:f>
            <x14:dxf>
              <font>
                <color auto="1"/>
              </font>
              <fill>
                <patternFill>
                  <bgColor rgb="FFFFC7CE"/>
                </patternFill>
              </fill>
            </x14:dxf>
          </x14:cfRule>
          <x14:cfRule type="containsText" priority="26" operator="containsText" id="{D36A6CB3-674B-4096-9C2A-8EF7E149587B}">
            <xm:f>NOT(ISERROR(SEARCH(Aux!$C$7,D147)))</xm:f>
            <xm:f>Aux!$C$7</xm:f>
            <x14:dxf>
              <font>
                <color auto="1"/>
              </font>
              <fill>
                <patternFill>
                  <bgColor rgb="FFFFFFCC"/>
                </patternFill>
              </fill>
            </x14:dxf>
          </x14:cfRule>
          <x14:cfRule type="containsText" priority="27" operator="containsText" id="{71A2E3FD-3818-4DF7-B984-0718B0CA20E5}">
            <xm:f>NOT(ISERROR(SEARCH(Aux!$C$8,D147)))</xm:f>
            <xm:f>Aux!$C$8</xm:f>
            <x14:dxf>
              <font>
                <color auto="1"/>
              </font>
              <fill>
                <patternFill>
                  <bgColor rgb="FFC6EFCE"/>
                </patternFill>
              </fill>
            </x14:dxf>
          </x14:cfRule>
          <xm:sqref>D147:D156</xm:sqref>
        </x14:conditionalFormatting>
        <x14:conditionalFormatting xmlns:xm="http://schemas.microsoft.com/office/excel/2006/main">
          <x14:cfRule type="containsText" priority="107" operator="containsText" id="{9ECC8E87-189A-4178-BC6D-FA81193F0E0F}">
            <xm:f>NOT(ISERROR(SEARCH(Aux!$C$8,D159)))</xm:f>
            <xm:f>Aux!$C$8</xm:f>
            <x14:dxf>
              <font>
                <color auto="1"/>
              </font>
              <fill>
                <patternFill>
                  <bgColor rgb="FFC6EFCE"/>
                </patternFill>
              </fill>
            </x14:dxf>
          </x14:cfRule>
          <x14:cfRule type="containsText" priority="106" operator="containsText" id="{FFA5D9CF-3AB8-411C-9939-7220D72773D0}">
            <xm:f>NOT(ISERROR(SEARCH(Aux!$C$7,D159)))</xm:f>
            <xm:f>Aux!$C$7</xm:f>
            <x14:dxf>
              <font>
                <color auto="1"/>
              </font>
              <fill>
                <patternFill>
                  <bgColor rgb="FFFFFFCC"/>
                </patternFill>
              </fill>
            </x14:dxf>
          </x14:cfRule>
          <x14:cfRule type="containsText" priority="105" operator="containsText" id="{A404CA23-29F2-4E24-A403-C45C74854273}">
            <xm:f>NOT(ISERROR(SEARCH(Aux!$C$6,D159)))</xm:f>
            <xm:f>Aux!$C$6</xm:f>
            <x14:dxf>
              <font>
                <color auto="1"/>
              </font>
              <fill>
                <patternFill>
                  <bgColor rgb="FFFFC7CE"/>
                </patternFill>
              </fill>
            </x14:dxf>
          </x14:cfRule>
          <xm:sqref>D159:D168</xm:sqref>
        </x14:conditionalFormatting>
        <x14:conditionalFormatting xmlns:xm="http://schemas.microsoft.com/office/excel/2006/main">
          <x14:cfRule type="containsText" priority="97" operator="containsText" id="{3FBFA195-4E62-401E-9D77-B7F991B6B44F}">
            <xm:f>NOT(ISERROR(SEARCH(Aux!$C$8,D171)))</xm:f>
            <xm:f>Aux!$C$8</xm:f>
            <x14:dxf>
              <font>
                <color auto="1"/>
              </font>
              <fill>
                <patternFill>
                  <bgColor rgb="FFC6EFCE"/>
                </patternFill>
              </fill>
            </x14:dxf>
          </x14:cfRule>
          <x14:cfRule type="containsText" priority="96" operator="containsText" id="{D394CAFE-EF74-4929-AF69-7E058DA8E957}">
            <xm:f>NOT(ISERROR(SEARCH(Aux!$C$7,D171)))</xm:f>
            <xm:f>Aux!$C$7</xm:f>
            <x14:dxf>
              <font>
                <color auto="1"/>
              </font>
              <fill>
                <patternFill>
                  <bgColor rgb="FFFFFFCC"/>
                </patternFill>
              </fill>
            </x14:dxf>
          </x14:cfRule>
          <x14:cfRule type="containsText" priority="95" operator="containsText" id="{02F75885-DA14-4353-98D0-C9290EFD70EB}">
            <xm:f>NOT(ISERROR(SEARCH(Aux!$C$6,D171)))</xm:f>
            <xm:f>Aux!$C$6</xm:f>
            <x14:dxf>
              <font>
                <color auto="1"/>
              </font>
              <fill>
                <patternFill>
                  <bgColor rgb="FFFFC7CE"/>
                </patternFill>
              </fill>
            </x14:dxf>
          </x14:cfRule>
          <xm:sqref>D171:D177</xm:sqref>
        </x14:conditionalFormatting>
        <x14:conditionalFormatting xmlns:xm="http://schemas.microsoft.com/office/excel/2006/main">
          <x14:cfRule type="containsText" priority="87" operator="containsText" id="{23116757-8650-4B72-A0C8-9E0137F0A4B8}">
            <xm:f>NOT(ISERROR(SEARCH(Aux!$C$8,D180)))</xm:f>
            <xm:f>Aux!$C$8</xm:f>
            <x14:dxf>
              <font>
                <color auto="1"/>
              </font>
              <fill>
                <patternFill>
                  <bgColor rgb="FFC6EFCE"/>
                </patternFill>
              </fill>
            </x14:dxf>
          </x14:cfRule>
          <x14:cfRule type="containsText" priority="86" operator="containsText" id="{8C7050D2-DF58-4C2E-BFCA-240AF45FFF8B}">
            <xm:f>NOT(ISERROR(SEARCH(Aux!$C$7,D180)))</xm:f>
            <xm:f>Aux!$C$7</xm:f>
            <x14:dxf>
              <font>
                <color auto="1"/>
              </font>
              <fill>
                <patternFill>
                  <bgColor rgb="FFFFFFCC"/>
                </patternFill>
              </fill>
            </x14:dxf>
          </x14:cfRule>
          <x14:cfRule type="containsText" priority="85" operator="containsText" id="{20FCD8BA-D75C-4EF7-8DBF-9E9535CA3450}">
            <xm:f>NOT(ISERROR(SEARCH(Aux!$C$6,D180)))</xm:f>
            <xm:f>Aux!$C$6</xm:f>
            <x14:dxf>
              <font>
                <color auto="1"/>
              </font>
              <fill>
                <patternFill>
                  <bgColor rgb="FFFFC7CE"/>
                </patternFill>
              </fill>
            </x14:dxf>
          </x14:cfRule>
          <xm:sqref>D180:D183</xm:sqref>
        </x14:conditionalFormatting>
        <x14:conditionalFormatting xmlns:xm="http://schemas.microsoft.com/office/excel/2006/main">
          <x14:cfRule type="containsText" priority="10" operator="containsText" id="{552AF573-FBD4-42E2-B09E-85F10FDB4756}">
            <xm:f>NOT(ISERROR(SEARCH(Aux!$C$6,D186)))</xm:f>
            <xm:f>Aux!$C$6</xm:f>
            <x14:dxf>
              <font>
                <color auto="1"/>
              </font>
              <fill>
                <patternFill>
                  <bgColor rgb="FFFFC7CE"/>
                </patternFill>
              </fill>
            </x14:dxf>
          </x14:cfRule>
          <x14:cfRule type="containsText" priority="11" operator="containsText" id="{D0D16AEE-2F5D-469A-AA18-A92C153C02FA}">
            <xm:f>NOT(ISERROR(SEARCH(Aux!$C$7,D186)))</xm:f>
            <xm:f>Aux!$C$7</xm:f>
            <x14:dxf>
              <font>
                <color auto="1"/>
              </font>
              <fill>
                <patternFill>
                  <bgColor rgb="FFFFFFCC"/>
                </patternFill>
              </fill>
            </x14:dxf>
          </x14:cfRule>
          <x14:cfRule type="containsText" priority="12" operator="containsText" id="{91590037-2A7B-4A46-828E-DDA133346640}">
            <xm:f>NOT(ISERROR(SEARCH(Aux!$C$8,D186)))</xm:f>
            <xm:f>Aux!$C$8</xm:f>
            <x14:dxf>
              <font>
                <color auto="1"/>
              </font>
              <fill>
                <patternFill>
                  <bgColor rgb="FFC6EFCE"/>
                </patternFill>
              </fill>
            </x14:dxf>
          </x14:cfRule>
          <xm:sqref>D186:D190</xm:sqref>
        </x14:conditionalFormatting>
        <x14:conditionalFormatting xmlns:xm="http://schemas.microsoft.com/office/excel/2006/main">
          <x14:cfRule type="containsText" priority="1" operator="containsText" id="{7086E625-56DE-4D02-8029-97291188FD3B}">
            <xm:f>NOT(ISERROR(SEARCH(Aux!$E$8,E11)))</xm:f>
            <xm:f>Aux!$E$8</xm:f>
            <x14:dxf>
              <fill>
                <patternFill>
                  <bgColor theme="2"/>
                </patternFill>
              </fill>
            </x14:dxf>
          </x14:cfRule>
          <xm:sqref>E11 E14:E35 E38:E53 E56:E76 E78:E88 E91:E127 E130:E133 E136:E138 E141:E144 E147:E156 E159:E168 E171:E177 E180:E183 E186:E190</xm:sqref>
        </x14:conditionalFormatting>
        <x14:conditionalFormatting xmlns:xm="http://schemas.microsoft.com/office/excel/2006/main">
          <x14:cfRule type="containsText" priority="134" operator="containsText" id="{8A56305B-5A49-4CB1-B5D6-FCCE74E60152}">
            <xm:f>NOT(ISERROR(SEARCH(Aux!$E$6,E11)))</xm:f>
            <xm:f>Aux!$E$6</xm:f>
            <x14:dxf>
              <font>
                <color rgb="FF006100"/>
              </font>
              <fill>
                <patternFill>
                  <bgColor rgb="FFC6EFCE"/>
                </patternFill>
              </fill>
            </x14:dxf>
          </x14:cfRule>
          <x14:cfRule type="containsText" priority="133" operator="containsText" id="{87D04F06-8A81-447F-970C-57AEA0E73776}">
            <xm:f>NOT(ISERROR(SEARCH(Aux!$E$7,E11)))</xm:f>
            <xm:f>Aux!$E$7</xm:f>
            <x14:dxf>
              <font>
                <color rgb="FFC00000"/>
              </font>
              <fill>
                <patternFill>
                  <bgColor rgb="FFFFC7CE"/>
                </patternFill>
              </fill>
            </x14:dxf>
          </x14:cfRule>
          <xm:sqref>E11</xm:sqref>
        </x14:conditionalFormatting>
        <x14:conditionalFormatting xmlns:xm="http://schemas.microsoft.com/office/excel/2006/main">
          <x14:cfRule type="containsText" priority="144" operator="containsText" id="{88004306-CE15-4AA6-A91A-F4A534254818}">
            <xm:f>NOT(ISERROR(SEARCH(Aux!$E$6,E14)))</xm:f>
            <xm:f>Aux!$E$6</xm:f>
            <x14:dxf>
              <font>
                <color rgb="FF006100"/>
              </font>
              <fill>
                <patternFill>
                  <bgColor rgb="FFC6EFCE"/>
                </patternFill>
              </fill>
            </x14:dxf>
          </x14:cfRule>
          <xm:sqref>E14:E35 E38:E53 E56:E76 E78:E88 E91:E127 E133 E138 E141:E144 E147:E156 E186:E187</xm:sqref>
        </x14:conditionalFormatting>
        <x14:conditionalFormatting xmlns:xm="http://schemas.microsoft.com/office/excel/2006/main">
          <x14:cfRule type="containsText" priority="68" operator="containsText" id="{99176A22-C00E-4731-925B-1F3507E1EC3D}">
            <xm:f>NOT(ISERROR(SEARCH(Aux!$E$7,E130)))</xm:f>
            <xm:f>Aux!$E$7</xm:f>
            <x14:dxf>
              <font>
                <color rgb="FFC00000"/>
              </font>
              <fill>
                <patternFill>
                  <bgColor rgb="FFFFC7CE"/>
                </patternFill>
              </fill>
            </x14:dxf>
          </x14:cfRule>
          <x14:cfRule type="containsText" priority="69" operator="containsText" id="{330849B5-BAAC-4187-BC2C-F40F31DEF86F}">
            <xm:f>NOT(ISERROR(SEARCH(Aux!$E$6,E130)))</xm:f>
            <xm:f>Aux!$E$6</xm:f>
            <x14:dxf>
              <font>
                <color rgb="FF006100"/>
              </font>
              <fill>
                <patternFill>
                  <bgColor rgb="FFC6EFCE"/>
                </patternFill>
              </fill>
            </x14:dxf>
          </x14:cfRule>
          <xm:sqref>E130:E133</xm:sqref>
        </x14:conditionalFormatting>
        <x14:conditionalFormatting xmlns:xm="http://schemas.microsoft.com/office/excel/2006/main">
          <x14:cfRule type="containsText" priority="143" operator="containsText" id="{0D748588-4DD9-410A-BE14-94CF6E944E86}">
            <xm:f>NOT(ISERROR(SEARCH(Aux!$E$7,E14)))</xm:f>
            <xm:f>Aux!$E$7</xm:f>
            <x14:dxf>
              <font>
                <color rgb="FFC00000"/>
              </font>
              <fill>
                <patternFill>
                  <bgColor rgb="FFFFC7CE"/>
                </patternFill>
              </fill>
            </x14:dxf>
          </x14:cfRule>
          <xm:sqref>E133 E138 E141:E144 E147:E156 E186:E187 E14:E35 E38:E53 E56:E76 E78:E88 E91:E127</xm:sqref>
        </x14:conditionalFormatting>
        <x14:conditionalFormatting xmlns:xm="http://schemas.microsoft.com/office/excel/2006/main">
          <x14:cfRule type="containsText" priority="59" operator="containsText" id="{1EBD73A7-106F-4172-89F9-F58A7C9BCD51}">
            <xm:f>NOT(ISERROR(SEARCH(Aux!$E$6,E136)))</xm:f>
            <xm:f>Aux!$E$6</xm:f>
            <x14:dxf>
              <font>
                <color rgb="FF006100"/>
              </font>
              <fill>
                <patternFill>
                  <bgColor rgb="FFC6EFCE"/>
                </patternFill>
              </fill>
            </x14:dxf>
          </x14:cfRule>
          <x14:cfRule type="containsText" priority="58" operator="containsText" id="{11BE5D08-341A-4EEF-B43D-D3D4AD69EAC6}">
            <xm:f>NOT(ISERROR(SEARCH(Aux!$E$7,E136)))</xm:f>
            <xm:f>Aux!$E$7</xm:f>
            <x14:dxf>
              <font>
                <color rgb="FFC00000"/>
              </font>
              <fill>
                <patternFill>
                  <bgColor rgb="FFFFC7CE"/>
                </patternFill>
              </fill>
            </x14:dxf>
          </x14:cfRule>
          <xm:sqref>E136:E138</xm:sqref>
        </x14:conditionalFormatting>
        <x14:conditionalFormatting xmlns:xm="http://schemas.microsoft.com/office/excel/2006/main">
          <x14:cfRule type="containsText" priority="49" operator="containsText" id="{D1023631-5DAE-43E8-ACBD-389BB1F9DAEA}">
            <xm:f>NOT(ISERROR(SEARCH(Aux!$E$6,E141)))</xm:f>
            <xm:f>Aux!$E$6</xm:f>
            <x14:dxf>
              <font>
                <color rgb="FF006100"/>
              </font>
              <fill>
                <patternFill>
                  <bgColor rgb="FFC6EFCE"/>
                </patternFill>
              </fill>
            </x14:dxf>
          </x14:cfRule>
          <x14:cfRule type="containsText" priority="48" operator="containsText" id="{8B66CD72-D26B-4044-AAAA-C9B45C363E57}">
            <xm:f>NOT(ISERROR(SEARCH(Aux!$E$7,E141)))</xm:f>
            <xm:f>Aux!$E$7</xm:f>
            <x14:dxf>
              <font>
                <color rgb="FFC00000"/>
              </font>
              <fill>
                <patternFill>
                  <bgColor rgb="FFFFC7CE"/>
                </patternFill>
              </fill>
            </x14:dxf>
          </x14:cfRule>
          <xm:sqref>E141:E144</xm:sqref>
        </x14:conditionalFormatting>
        <x14:conditionalFormatting xmlns:xm="http://schemas.microsoft.com/office/excel/2006/main">
          <x14:cfRule type="containsText" priority="29" operator="containsText" id="{7230648C-82DD-448B-BEE9-B946B854CF6F}">
            <xm:f>NOT(ISERROR(SEARCH(Aux!$E$6,E147)))</xm:f>
            <xm:f>Aux!$E$6</xm:f>
            <x14:dxf>
              <font>
                <color rgb="FF006100"/>
              </font>
              <fill>
                <patternFill>
                  <bgColor rgb="FFC6EFCE"/>
                </patternFill>
              </fill>
            </x14:dxf>
          </x14:cfRule>
          <x14:cfRule type="containsText" priority="28" operator="containsText" id="{4637253A-10A0-427C-A556-5C913335ED22}">
            <xm:f>NOT(ISERROR(SEARCH(Aux!$E$7,E147)))</xm:f>
            <xm:f>Aux!$E$7</xm:f>
            <x14:dxf>
              <font>
                <color rgb="FFC00000"/>
              </font>
              <fill>
                <patternFill>
                  <bgColor rgb="FFFFC7CE"/>
                </patternFill>
              </fill>
            </x14:dxf>
          </x14:cfRule>
          <xm:sqref>E147:E156</xm:sqref>
        </x14:conditionalFormatting>
        <x14:conditionalFormatting xmlns:xm="http://schemas.microsoft.com/office/excel/2006/main">
          <x14:cfRule type="containsText" priority="108" operator="containsText" id="{9CBD8ABA-0F6C-42A8-BB67-93C753CAA857}">
            <xm:f>NOT(ISERROR(SEARCH(Aux!$E$7,E159)))</xm:f>
            <xm:f>Aux!$E$7</xm:f>
            <x14:dxf>
              <font>
                <color rgb="FFC00000"/>
              </font>
              <fill>
                <patternFill>
                  <bgColor rgb="FFFFC7CE"/>
                </patternFill>
              </fill>
            </x14:dxf>
          </x14:cfRule>
          <x14:cfRule type="containsText" priority="109" operator="containsText" id="{02D1AAC9-0128-4E08-8C44-682BC841CBCF}">
            <xm:f>NOT(ISERROR(SEARCH(Aux!$E$6,E159)))</xm:f>
            <xm:f>Aux!$E$6</xm:f>
            <x14:dxf>
              <font>
                <color rgb="FF006100"/>
              </font>
              <fill>
                <patternFill>
                  <bgColor rgb="FFC6EFCE"/>
                </patternFill>
              </fill>
            </x14:dxf>
          </x14:cfRule>
          <xm:sqref>E159:E168</xm:sqref>
        </x14:conditionalFormatting>
        <x14:conditionalFormatting xmlns:xm="http://schemas.microsoft.com/office/excel/2006/main">
          <x14:cfRule type="containsText" priority="98" operator="containsText" id="{7AF20BD3-F791-4BC1-8404-28B330C16BB9}">
            <xm:f>NOT(ISERROR(SEARCH(Aux!$E$7,E171)))</xm:f>
            <xm:f>Aux!$E$7</xm:f>
            <x14:dxf>
              <font>
                <color rgb="FFC00000"/>
              </font>
              <fill>
                <patternFill>
                  <bgColor rgb="FFFFC7CE"/>
                </patternFill>
              </fill>
            </x14:dxf>
          </x14:cfRule>
          <x14:cfRule type="containsText" priority="99" operator="containsText" id="{E8975375-3B54-4BA9-AD0F-196644FAD709}">
            <xm:f>NOT(ISERROR(SEARCH(Aux!$E$6,E171)))</xm:f>
            <xm:f>Aux!$E$6</xm:f>
            <x14:dxf>
              <font>
                <color rgb="FF006100"/>
              </font>
              <fill>
                <patternFill>
                  <bgColor rgb="FFC6EFCE"/>
                </patternFill>
              </fill>
            </x14:dxf>
          </x14:cfRule>
          <xm:sqref>E171:E177</xm:sqref>
        </x14:conditionalFormatting>
        <x14:conditionalFormatting xmlns:xm="http://schemas.microsoft.com/office/excel/2006/main">
          <x14:cfRule type="containsText" priority="88" operator="containsText" id="{A0441F8D-E897-49D6-96A7-79A20AE23719}">
            <xm:f>NOT(ISERROR(SEARCH(Aux!$E$7,E180)))</xm:f>
            <xm:f>Aux!$E$7</xm:f>
            <x14:dxf>
              <font>
                <color rgb="FFC00000"/>
              </font>
              <fill>
                <patternFill>
                  <bgColor rgb="FFFFC7CE"/>
                </patternFill>
              </fill>
            </x14:dxf>
          </x14:cfRule>
          <x14:cfRule type="containsText" priority="89" operator="containsText" id="{63788F84-EE94-43E9-BD92-D7BAE391C21E}">
            <xm:f>NOT(ISERROR(SEARCH(Aux!$E$6,E180)))</xm:f>
            <xm:f>Aux!$E$6</xm:f>
            <x14:dxf>
              <font>
                <color rgb="FF006100"/>
              </font>
              <fill>
                <patternFill>
                  <bgColor rgb="FFC6EFCE"/>
                </patternFill>
              </fill>
            </x14:dxf>
          </x14:cfRule>
          <xm:sqref>E180:E183</xm:sqref>
        </x14:conditionalFormatting>
        <x14:conditionalFormatting xmlns:xm="http://schemas.microsoft.com/office/excel/2006/main">
          <x14:cfRule type="containsText" priority="14" operator="containsText" id="{C0FAA930-F187-4A59-AC0E-846993EBCAEC}">
            <xm:f>NOT(ISERROR(SEARCH(Aux!$E$6,E186)))</xm:f>
            <xm:f>Aux!$E$6</xm:f>
            <x14:dxf>
              <font>
                <color rgb="FF006100"/>
              </font>
              <fill>
                <patternFill>
                  <bgColor rgb="FFC6EFCE"/>
                </patternFill>
              </fill>
            </x14:dxf>
          </x14:cfRule>
          <x14:cfRule type="containsText" priority="13" operator="containsText" id="{ABE3FCF5-FAC2-4B5D-849E-9EA142B7159F}">
            <xm:f>NOT(ISERROR(SEARCH(Aux!$E$7,E186)))</xm:f>
            <xm:f>Aux!$E$7</xm:f>
            <x14:dxf>
              <font>
                <color rgb="FFC00000"/>
              </font>
              <fill>
                <patternFill>
                  <bgColor rgb="FFFFC7CE"/>
                </patternFill>
              </fill>
            </x14:dxf>
          </x14:cfRule>
          <xm:sqref>E186:E190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1000000}">
          <x14:formula1>
            <xm:f>Aux!$C$6:$C$8</xm:f>
          </x14:formula1>
          <xm:sqref>D11 D14:D35 D159:D168 D180:D183 D130:D133 D136:D138 D141:D144 D147:D156 D56:D76 D171:D177 D38:D53 D78:D88 D186:D190 D91:D127</xm:sqref>
        </x14:dataValidation>
        <x14:dataValidation type="list" allowBlank="1" showInputMessage="1" showErrorMessage="1" xr:uid="{F2029304-E8F8-4C8C-9CC3-1A30109B8F05}">
          <x14:formula1>
            <xm:f>Aux!$E$6:$E$9</xm:f>
          </x14:formula1>
          <xm:sqref>E11 E130:E133 E159:E168 E38:E53 E14:E35 E56:E76 E78:E88 E91:E127 E136:E138 E141:E144 E147:E156 E171:E177 E180:E183 E186:E190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G126"/>
  <sheetViews>
    <sheetView showGridLines="0" view="pageBreakPreview" zoomScale="90" zoomScaleNormal="90" zoomScaleSheetLayoutView="90" workbookViewId="0">
      <selection activeCell="C4" sqref="C4"/>
    </sheetView>
  </sheetViews>
  <sheetFormatPr baseColWidth="10" defaultColWidth="10.85546875" defaultRowHeight="15" outlineLevelRow="1"/>
  <cols>
    <col min="1" max="1" width="3.85546875" customWidth="1"/>
    <col min="2" max="2" width="7.42578125" customWidth="1"/>
    <col min="3" max="3" width="86.5703125" style="16" customWidth="1"/>
    <col min="4" max="4" width="15" customWidth="1"/>
    <col min="5" max="5" width="17.85546875" customWidth="1"/>
    <col min="6" max="6" width="62.7109375" style="89" customWidth="1"/>
    <col min="7" max="7" width="16" customWidth="1"/>
  </cols>
  <sheetData>
    <row r="2" spans="2:7" ht="23.25" customHeight="1">
      <c r="B2" s="108"/>
      <c r="C2" s="163" t="s">
        <v>1537</v>
      </c>
      <c r="D2" s="163"/>
      <c r="E2" s="163"/>
      <c r="F2" s="163"/>
      <c r="G2" s="165"/>
    </row>
    <row r="3" spans="2:7" ht="15" customHeight="1">
      <c r="B3" s="109"/>
      <c r="C3" s="166"/>
      <c r="D3" s="166"/>
      <c r="E3" s="166"/>
      <c r="F3" s="166"/>
      <c r="G3" s="168"/>
    </row>
    <row r="4" spans="2:7">
      <c r="B4" s="109"/>
      <c r="C4" s="110" t="str">
        <f>+CONCATENATE("Equipo de Torre:     ",'A. Carátula'!E59)</f>
        <v xml:space="preserve">Equipo de Torre:     </v>
      </c>
      <c r="D4" s="110" t="s">
        <v>1092</v>
      </c>
      <c r="E4" s="110"/>
      <c r="F4" s="123"/>
      <c r="G4" s="112"/>
    </row>
    <row r="5" spans="2:7">
      <c r="B5" s="109"/>
      <c r="C5" s="113" t="str">
        <f>+CONCATENATE("Cía. de inspección:     ",'A. Carátula'!F67)</f>
        <v xml:space="preserve">Cía. de inspección:     </v>
      </c>
      <c r="D5" s="113" t="s">
        <v>1093</v>
      </c>
      <c r="E5" s="113"/>
      <c r="F5" s="124"/>
      <c r="G5" s="115"/>
    </row>
    <row r="6" spans="2:7">
      <c r="B6" s="116"/>
      <c r="C6" s="117" t="str">
        <f>+CONCATENATE("Area / UG / Pozo:                    ",'A. Carátula'!D63," / ",'A. Carátula'!E55)</f>
        <v xml:space="preserve">Area / UG / Pozo:                     / </v>
      </c>
      <c r="D6" s="117" t="s">
        <v>1108</v>
      </c>
      <c r="E6" s="117"/>
      <c r="F6" s="126"/>
      <c r="G6" s="119"/>
    </row>
    <row r="7" spans="2:7">
      <c r="B7" s="44"/>
      <c r="C7" s="120"/>
      <c r="D7" s="44"/>
      <c r="E7" s="44"/>
      <c r="F7" s="97"/>
      <c r="G7" s="44"/>
    </row>
    <row r="8" spans="2:7" ht="24" customHeight="1">
      <c r="B8" s="159" t="s">
        <v>1436</v>
      </c>
      <c r="C8" s="160"/>
      <c r="D8" s="160"/>
      <c r="E8" s="160"/>
      <c r="F8" s="170"/>
      <c r="G8" s="161"/>
    </row>
    <row r="10" spans="2:7">
      <c r="B10" s="23" t="s">
        <v>832</v>
      </c>
      <c r="C10" s="24" t="s">
        <v>930</v>
      </c>
      <c r="D10" s="25" t="s">
        <v>1</v>
      </c>
      <c r="E10" s="8" t="s">
        <v>404</v>
      </c>
      <c r="F10" s="8" t="s">
        <v>405</v>
      </c>
      <c r="G10" s="25" t="s">
        <v>2</v>
      </c>
    </row>
    <row r="11" spans="2:7" ht="49.5" customHeight="1" outlineLevel="1">
      <c r="B11" s="38" t="s">
        <v>841</v>
      </c>
      <c r="C11" s="31" t="s">
        <v>593</v>
      </c>
      <c r="D11" s="28" t="s">
        <v>3</v>
      </c>
      <c r="E11" s="41" t="s">
        <v>401</v>
      </c>
      <c r="F11" s="42"/>
      <c r="G11" s="103"/>
    </row>
    <row r="12" spans="2:7" ht="32.25" customHeight="1" outlineLevel="1">
      <c r="B12" s="38" t="s">
        <v>1437</v>
      </c>
      <c r="C12" s="31" t="s">
        <v>85</v>
      </c>
      <c r="D12" s="28" t="s">
        <v>3</v>
      </c>
      <c r="E12" s="41" t="s">
        <v>401</v>
      </c>
      <c r="F12" s="42"/>
      <c r="G12" s="103" t="s">
        <v>179</v>
      </c>
    </row>
    <row r="13" spans="2:7" ht="51" customHeight="1" outlineLevel="1">
      <c r="B13" s="38" t="s">
        <v>1438</v>
      </c>
      <c r="C13" s="31" t="s">
        <v>594</v>
      </c>
      <c r="D13" s="28" t="s">
        <v>3</v>
      </c>
      <c r="E13" s="41" t="s">
        <v>401</v>
      </c>
      <c r="F13" s="42"/>
      <c r="G13" s="103" t="s">
        <v>179</v>
      </c>
    </row>
    <row r="14" spans="2:7" ht="47.25" customHeight="1" outlineLevel="1">
      <c r="B14" s="38" t="s">
        <v>1439</v>
      </c>
      <c r="C14" s="31" t="s">
        <v>86</v>
      </c>
      <c r="D14" s="28" t="s">
        <v>3</v>
      </c>
      <c r="E14" s="41" t="s">
        <v>401</v>
      </c>
      <c r="F14" s="42"/>
      <c r="G14" s="103" t="s">
        <v>179</v>
      </c>
    </row>
    <row r="15" spans="2:7" ht="108" customHeight="1" outlineLevel="1">
      <c r="B15" s="38" t="s">
        <v>1440</v>
      </c>
      <c r="C15" s="31" t="s">
        <v>918</v>
      </c>
      <c r="D15" s="28" t="s">
        <v>911</v>
      </c>
      <c r="E15" s="41" t="s">
        <v>401</v>
      </c>
      <c r="F15" s="42"/>
      <c r="G15" s="103" t="s">
        <v>152</v>
      </c>
    </row>
    <row r="16" spans="2:7" ht="19.5" customHeight="1" outlineLevel="1">
      <c r="B16" s="38" t="s">
        <v>1441</v>
      </c>
      <c r="C16" s="31" t="s">
        <v>87</v>
      </c>
      <c r="D16" s="28" t="s">
        <v>3</v>
      </c>
      <c r="E16" s="41" t="s">
        <v>401</v>
      </c>
      <c r="F16" s="42"/>
      <c r="G16" s="103"/>
    </row>
    <row r="17" spans="2:7" ht="43.5" customHeight="1" outlineLevel="1">
      <c r="B17" s="38" t="s">
        <v>1442</v>
      </c>
      <c r="C17" s="31" t="s">
        <v>279</v>
      </c>
      <c r="D17" s="28" t="s">
        <v>3</v>
      </c>
      <c r="E17" s="41" t="s">
        <v>401</v>
      </c>
      <c r="F17" s="42"/>
      <c r="G17" s="103"/>
    </row>
    <row r="18" spans="2:7" ht="72" customHeight="1" outlineLevel="1">
      <c r="B18" s="38" t="s">
        <v>1443</v>
      </c>
      <c r="C18" s="31" t="s">
        <v>280</v>
      </c>
      <c r="D18" s="28" t="s">
        <v>3</v>
      </c>
      <c r="E18" s="41" t="s">
        <v>401</v>
      </c>
      <c r="F18" s="42"/>
      <c r="G18" s="103"/>
    </row>
    <row r="19" spans="2:7" ht="32.25" customHeight="1" outlineLevel="1">
      <c r="B19" s="38" t="s">
        <v>1444</v>
      </c>
      <c r="C19" s="31" t="s">
        <v>88</v>
      </c>
      <c r="D19" s="28" t="s">
        <v>3</v>
      </c>
      <c r="E19" s="41" t="s">
        <v>401</v>
      </c>
      <c r="F19" s="42"/>
      <c r="G19" s="103"/>
    </row>
    <row r="20" spans="2:7" ht="58.5" customHeight="1" outlineLevel="1">
      <c r="B20" s="38" t="s">
        <v>1445</v>
      </c>
      <c r="C20" s="31" t="s">
        <v>281</v>
      </c>
      <c r="D20" s="28" t="s">
        <v>3</v>
      </c>
      <c r="E20" s="41" t="s">
        <v>401</v>
      </c>
      <c r="F20" s="42"/>
      <c r="G20" s="103" t="s">
        <v>89</v>
      </c>
    </row>
    <row r="21" spans="2:7" ht="58.5" customHeight="1" outlineLevel="1">
      <c r="B21" s="38" t="s">
        <v>1446</v>
      </c>
      <c r="C21" s="31" t="s">
        <v>90</v>
      </c>
      <c r="D21" s="28" t="s">
        <v>3</v>
      </c>
      <c r="E21" s="41" t="s">
        <v>401</v>
      </c>
      <c r="F21" s="42"/>
      <c r="G21" s="103"/>
    </row>
    <row r="22" spans="2:7" ht="63.75" customHeight="1" outlineLevel="1">
      <c r="B22" s="38" t="s">
        <v>1447</v>
      </c>
      <c r="C22" s="31" t="s">
        <v>282</v>
      </c>
      <c r="D22" s="28" t="s">
        <v>3</v>
      </c>
      <c r="E22" s="41" t="s">
        <v>401</v>
      </c>
      <c r="F22" s="42"/>
      <c r="G22" s="103" t="s">
        <v>91</v>
      </c>
    </row>
    <row r="23" spans="2:7" ht="43.5" customHeight="1" outlineLevel="1">
      <c r="B23" s="38" t="s">
        <v>1448</v>
      </c>
      <c r="C23" s="31" t="s">
        <v>283</v>
      </c>
      <c r="D23" s="28" t="s">
        <v>3</v>
      </c>
      <c r="E23" s="41" t="s">
        <v>401</v>
      </c>
      <c r="F23" s="42"/>
      <c r="G23" s="103" t="s">
        <v>179</v>
      </c>
    </row>
    <row r="24" spans="2:7" ht="19.5" customHeight="1" outlineLevel="1">
      <c r="B24" s="38" t="s">
        <v>1449</v>
      </c>
      <c r="C24" s="31" t="s">
        <v>284</v>
      </c>
      <c r="D24" s="28" t="s">
        <v>3</v>
      </c>
      <c r="E24" s="41" t="s">
        <v>401</v>
      </c>
      <c r="F24" s="42"/>
      <c r="G24" s="103"/>
    </row>
    <row r="25" spans="2:7" ht="32.25" customHeight="1" outlineLevel="1">
      <c r="B25" s="38" t="s">
        <v>1450</v>
      </c>
      <c r="C25" s="31" t="s">
        <v>285</v>
      </c>
      <c r="D25" s="28" t="s">
        <v>3</v>
      </c>
      <c r="E25" s="41" t="s">
        <v>401</v>
      </c>
      <c r="F25" s="42"/>
      <c r="G25" s="103"/>
    </row>
    <row r="26" spans="2:7" ht="49.5" customHeight="1" outlineLevel="1">
      <c r="B26" s="38" t="s">
        <v>1451</v>
      </c>
      <c r="C26" s="31" t="s">
        <v>387</v>
      </c>
      <c r="D26" s="28" t="s">
        <v>911</v>
      </c>
      <c r="E26" s="41" t="s">
        <v>401</v>
      </c>
      <c r="F26" s="42"/>
      <c r="G26" s="103" t="s">
        <v>92</v>
      </c>
    </row>
    <row r="27" spans="2:7" ht="91.5" customHeight="1" outlineLevel="1">
      <c r="B27" s="38" t="s">
        <v>1452</v>
      </c>
      <c r="C27" s="31" t="s">
        <v>388</v>
      </c>
      <c r="D27" s="28" t="s">
        <v>3</v>
      </c>
      <c r="E27" s="41" t="s">
        <v>401</v>
      </c>
      <c r="F27" s="42"/>
      <c r="G27" s="103" t="s">
        <v>93</v>
      </c>
    </row>
    <row r="28" spans="2:7" ht="32.25" customHeight="1" outlineLevel="1">
      <c r="B28" s="38" t="s">
        <v>1453</v>
      </c>
      <c r="C28" s="31" t="s">
        <v>94</v>
      </c>
      <c r="D28" s="28" t="s">
        <v>3</v>
      </c>
      <c r="E28" s="41" t="s">
        <v>401</v>
      </c>
      <c r="F28" s="42"/>
      <c r="G28" s="103" t="s">
        <v>95</v>
      </c>
    </row>
    <row r="29" spans="2:7" ht="70.5" customHeight="1" outlineLevel="1">
      <c r="B29" s="38" t="s">
        <v>1454</v>
      </c>
      <c r="C29" s="32" t="s">
        <v>1088</v>
      </c>
      <c r="D29" s="28" t="s">
        <v>3</v>
      </c>
      <c r="E29" s="41" t="s">
        <v>401</v>
      </c>
      <c r="F29" s="42"/>
      <c r="G29" s="32" t="s">
        <v>931</v>
      </c>
    </row>
    <row r="30" spans="2:7" ht="32.25" customHeight="1" outlineLevel="1">
      <c r="B30" s="38" t="s">
        <v>1455</v>
      </c>
      <c r="C30" s="32" t="s">
        <v>1089</v>
      </c>
      <c r="D30" s="28" t="s">
        <v>911</v>
      </c>
      <c r="E30" s="41" t="s">
        <v>401</v>
      </c>
      <c r="F30" s="42"/>
      <c r="G30" s="32" t="s">
        <v>476</v>
      </c>
    </row>
    <row r="31" spans="2:7" ht="19.5" customHeight="1" outlineLevel="1">
      <c r="B31" s="38" t="s">
        <v>1456</v>
      </c>
      <c r="C31" s="32" t="s">
        <v>1090</v>
      </c>
      <c r="D31" s="28" t="s">
        <v>3</v>
      </c>
      <c r="E31" s="41" t="s">
        <v>401</v>
      </c>
      <c r="F31" s="42"/>
      <c r="G31" s="32"/>
    </row>
    <row r="32" spans="2:7" ht="68.25" customHeight="1" outlineLevel="1">
      <c r="B32" s="38" t="s">
        <v>1457</v>
      </c>
      <c r="C32" s="32" t="s">
        <v>477</v>
      </c>
      <c r="D32" s="28" t="s">
        <v>911</v>
      </c>
      <c r="E32" s="41" t="s">
        <v>401</v>
      </c>
      <c r="F32" s="42"/>
      <c r="G32" s="32"/>
    </row>
    <row r="33" spans="2:7">
      <c r="E33" s="44"/>
      <c r="F33" s="97"/>
      <c r="G33" s="44"/>
    </row>
    <row r="34" spans="2:7">
      <c r="B34" s="23" t="s">
        <v>833</v>
      </c>
      <c r="C34" s="24" t="s">
        <v>96</v>
      </c>
      <c r="D34" s="25" t="s">
        <v>1</v>
      </c>
      <c r="E34" s="39" t="s">
        <v>404</v>
      </c>
      <c r="F34" s="39" t="s">
        <v>405</v>
      </c>
      <c r="G34" s="40" t="s">
        <v>2</v>
      </c>
    </row>
    <row r="35" spans="2:7" ht="19.5" customHeight="1" outlineLevel="1">
      <c r="B35" s="38" t="s">
        <v>842</v>
      </c>
      <c r="C35" s="31" t="s">
        <v>286</v>
      </c>
      <c r="D35" s="28" t="s">
        <v>3</v>
      </c>
      <c r="E35" s="41" t="s">
        <v>401</v>
      </c>
      <c r="F35" s="42"/>
      <c r="G35" s="103"/>
    </row>
    <row r="36" spans="2:7" ht="32.25" customHeight="1" outlineLevel="1">
      <c r="B36" s="38" t="s">
        <v>843</v>
      </c>
      <c r="C36" s="31" t="s">
        <v>287</v>
      </c>
      <c r="D36" s="28" t="s">
        <v>3</v>
      </c>
      <c r="E36" s="41" t="s">
        <v>401</v>
      </c>
      <c r="F36" s="42"/>
      <c r="G36" s="103" t="s">
        <v>179</v>
      </c>
    </row>
    <row r="37" spans="2:7" ht="32.25" customHeight="1" outlineLevel="1">
      <c r="B37" s="38" t="s">
        <v>844</v>
      </c>
      <c r="C37" s="31" t="s">
        <v>288</v>
      </c>
      <c r="D37" s="28" t="s">
        <v>3</v>
      </c>
      <c r="E37" s="41" t="s">
        <v>401</v>
      </c>
      <c r="F37" s="42"/>
      <c r="G37" s="103"/>
    </row>
    <row r="38" spans="2:7" ht="108" customHeight="1" outlineLevel="1">
      <c r="B38" s="38" t="s">
        <v>845</v>
      </c>
      <c r="C38" s="31" t="s">
        <v>289</v>
      </c>
      <c r="D38" s="28" t="s">
        <v>911</v>
      </c>
      <c r="E38" s="41" t="s">
        <v>401</v>
      </c>
      <c r="F38" s="42"/>
      <c r="G38" s="103" t="s">
        <v>290</v>
      </c>
    </row>
    <row r="39" spans="2:7" ht="49.5" customHeight="1" outlineLevel="1">
      <c r="B39" s="38" t="s">
        <v>846</v>
      </c>
      <c r="C39" s="31" t="s">
        <v>291</v>
      </c>
      <c r="D39" s="28" t="s">
        <v>3</v>
      </c>
      <c r="E39" s="41" t="s">
        <v>401</v>
      </c>
      <c r="F39" s="42"/>
      <c r="G39" s="103" t="s">
        <v>97</v>
      </c>
    </row>
    <row r="40" spans="2:7" ht="32.25" customHeight="1" outlineLevel="1">
      <c r="B40" s="38" t="s">
        <v>847</v>
      </c>
      <c r="C40" s="31" t="s">
        <v>292</v>
      </c>
      <c r="D40" s="28" t="s">
        <v>3</v>
      </c>
      <c r="E40" s="41" t="s">
        <v>401</v>
      </c>
      <c r="F40" s="42"/>
      <c r="G40" s="103"/>
    </row>
    <row r="41" spans="2:7" ht="32.25" customHeight="1" outlineLevel="1">
      <c r="B41" s="38" t="s">
        <v>848</v>
      </c>
      <c r="C41" s="31" t="s">
        <v>98</v>
      </c>
      <c r="D41" s="28" t="s">
        <v>3</v>
      </c>
      <c r="E41" s="41" t="s">
        <v>401</v>
      </c>
      <c r="F41" s="42"/>
      <c r="G41" s="103"/>
    </row>
    <row r="42" spans="2:7" ht="32.25" customHeight="1" outlineLevel="1">
      <c r="B42" s="38" t="s">
        <v>849</v>
      </c>
      <c r="C42" s="31" t="s">
        <v>293</v>
      </c>
      <c r="D42" s="28" t="s">
        <v>3</v>
      </c>
      <c r="E42" s="41" t="s">
        <v>401</v>
      </c>
      <c r="F42" s="42"/>
      <c r="G42" s="103" t="s">
        <v>179</v>
      </c>
    </row>
    <row r="43" spans="2:7" ht="32.25" customHeight="1" outlineLevel="1">
      <c r="B43" s="38" t="s">
        <v>850</v>
      </c>
      <c r="C43" s="31" t="s">
        <v>294</v>
      </c>
      <c r="D43" s="28" t="s">
        <v>3</v>
      </c>
      <c r="E43" s="41" t="s">
        <v>401</v>
      </c>
      <c r="F43" s="42"/>
      <c r="G43" s="103"/>
    </row>
    <row r="44" spans="2:7">
      <c r="E44" s="44"/>
      <c r="F44" s="97"/>
    </row>
    <row r="45" spans="2:7" ht="30" customHeight="1">
      <c r="B45" s="23" t="s">
        <v>834</v>
      </c>
      <c r="C45" s="24" t="s">
        <v>328</v>
      </c>
      <c r="D45" s="25" t="s">
        <v>1</v>
      </c>
      <c r="E45" s="39" t="s">
        <v>404</v>
      </c>
      <c r="F45" s="39" t="s">
        <v>405</v>
      </c>
      <c r="G45" s="25" t="s">
        <v>2</v>
      </c>
    </row>
    <row r="46" spans="2:7" ht="32.25" customHeight="1" outlineLevel="1">
      <c r="B46" s="38" t="s">
        <v>851</v>
      </c>
      <c r="C46" s="31" t="s">
        <v>595</v>
      </c>
      <c r="D46" s="28" t="s">
        <v>3</v>
      </c>
      <c r="E46" s="41" t="s">
        <v>401</v>
      </c>
      <c r="F46" s="98"/>
      <c r="G46" s="103"/>
    </row>
    <row r="47" spans="2:7" ht="32.25" customHeight="1" outlineLevel="1">
      <c r="B47" s="38" t="s">
        <v>852</v>
      </c>
      <c r="C47" s="31" t="s">
        <v>295</v>
      </c>
      <c r="D47" s="28" t="s">
        <v>3</v>
      </c>
      <c r="E47" s="41" t="s">
        <v>401</v>
      </c>
      <c r="F47" s="98"/>
      <c r="G47" s="103"/>
    </row>
    <row r="48" spans="2:7" ht="19.5" customHeight="1" outlineLevel="1">
      <c r="B48" s="38" t="s">
        <v>853</v>
      </c>
      <c r="C48" s="31" t="s">
        <v>174</v>
      </c>
      <c r="D48" s="28" t="s">
        <v>3</v>
      </c>
      <c r="E48" s="41" t="s">
        <v>401</v>
      </c>
      <c r="F48" s="98"/>
      <c r="G48" s="103"/>
    </row>
    <row r="49" spans="2:7" ht="32.25" customHeight="1" outlineLevel="1">
      <c r="B49" s="38" t="s">
        <v>854</v>
      </c>
      <c r="C49" s="31" t="s">
        <v>389</v>
      </c>
      <c r="D49" s="28" t="s">
        <v>3</v>
      </c>
      <c r="E49" s="41" t="s">
        <v>401</v>
      </c>
      <c r="F49" s="98"/>
      <c r="G49" s="103" t="s">
        <v>164</v>
      </c>
    </row>
    <row r="50" spans="2:7" ht="32.25" customHeight="1" outlineLevel="1">
      <c r="B50" s="38" t="s">
        <v>855</v>
      </c>
      <c r="C50" s="31" t="s">
        <v>99</v>
      </c>
      <c r="D50" s="28" t="s">
        <v>911</v>
      </c>
      <c r="E50" s="41" t="s">
        <v>401</v>
      </c>
      <c r="F50" s="98"/>
      <c r="G50" s="103" t="s">
        <v>298</v>
      </c>
    </row>
    <row r="51" spans="2:7" ht="32.25" customHeight="1" outlineLevel="1">
      <c r="B51" s="38" t="s">
        <v>856</v>
      </c>
      <c r="C51" s="31" t="s">
        <v>296</v>
      </c>
      <c r="D51" s="28" t="s">
        <v>3</v>
      </c>
      <c r="E51" s="41" t="s">
        <v>401</v>
      </c>
      <c r="F51" s="98"/>
      <c r="G51" s="103"/>
    </row>
    <row r="52" spans="2:7" ht="48.95" customHeight="1" outlineLevel="1">
      <c r="B52" s="38" t="s">
        <v>857</v>
      </c>
      <c r="C52" s="31" t="s">
        <v>297</v>
      </c>
      <c r="D52" s="28" t="s">
        <v>911</v>
      </c>
      <c r="E52" s="41" t="s">
        <v>401</v>
      </c>
      <c r="F52" s="98"/>
      <c r="G52" s="103" t="s">
        <v>170</v>
      </c>
    </row>
    <row r="53" spans="2:7" ht="19.5" customHeight="1" outlineLevel="1">
      <c r="B53" s="38" t="s">
        <v>858</v>
      </c>
      <c r="C53" s="31" t="s">
        <v>100</v>
      </c>
      <c r="D53" s="28" t="s">
        <v>3</v>
      </c>
      <c r="E53" s="41" t="s">
        <v>401</v>
      </c>
      <c r="F53" s="98"/>
      <c r="G53" s="103"/>
    </row>
    <row r="54" spans="2:7" ht="32.25" customHeight="1" outlineLevel="1">
      <c r="B54" s="38" t="s">
        <v>859</v>
      </c>
      <c r="C54" s="31" t="s">
        <v>596</v>
      </c>
      <c r="D54" s="28" t="s">
        <v>3</v>
      </c>
      <c r="E54" s="41" t="s">
        <v>401</v>
      </c>
      <c r="F54" s="101"/>
      <c r="G54" s="103"/>
    </row>
    <row r="55" spans="2:7" ht="120" outlineLevel="1">
      <c r="B55" s="38" t="s">
        <v>860</v>
      </c>
      <c r="C55" s="31" t="s">
        <v>390</v>
      </c>
      <c r="D55" s="28" t="s">
        <v>3</v>
      </c>
      <c r="E55" s="41" t="s">
        <v>401</v>
      </c>
      <c r="F55" s="98"/>
      <c r="G55" s="103" t="s">
        <v>1458</v>
      </c>
    </row>
    <row r="56" spans="2:7" outlineLevel="1">
      <c r="B56" s="38" t="s">
        <v>861</v>
      </c>
      <c r="C56" s="31" t="s">
        <v>101</v>
      </c>
      <c r="D56" s="28" t="s">
        <v>3</v>
      </c>
      <c r="E56" s="41" t="s">
        <v>401</v>
      </c>
      <c r="F56" s="46"/>
      <c r="G56" s="103"/>
    </row>
    <row r="57" spans="2:7" ht="19.5" customHeight="1" outlineLevel="1">
      <c r="B57" s="38" t="s">
        <v>862</v>
      </c>
      <c r="C57" s="31" t="s">
        <v>102</v>
      </c>
      <c r="D57" s="28" t="s">
        <v>3</v>
      </c>
      <c r="E57" s="41" t="s">
        <v>401</v>
      </c>
      <c r="F57" s="98"/>
      <c r="G57" s="103"/>
    </row>
    <row r="58" spans="2:7" ht="32.25" customHeight="1" outlineLevel="1">
      <c r="B58" s="38" t="s">
        <v>863</v>
      </c>
      <c r="C58" s="31" t="s">
        <v>103</v>
      </c>
      <c r="D58" s="28" t="s">
        <v>3</v>
      </c>
      <c r="E58" s="41" t="s">
        <v>401</v>
      </c>
      <c r="F58" s="98"/>
      <c r="G58" s="103"/>
    </row>
    <row r="59" spans="2:7" ht="171" customHeight="1" outlineLevel="1">
      <c r="B59" s="38" t="s">
        <v>864</v>
      </c>
      <c r="C59" s="33" t="s">
        <v>104</v>
      </c>
      <c r="D59" s="28" t="s">
        <v>3</v>
      </c>
      <c r="E59" s="41" t="s">
        <v>401</v>
      </c>
      <c r="F59" s="98"/>
      <c r="G59" s="103" t="s">
        <v>1459</v>
      </c>
    </row>
    <row r="60" spans="2:7" ht="67.5" customHeight="1" outlineLevel="1">
      <c r="B60" s="38" t="s">
        <v>865</v>
      </c>
      <c r="C60" s="31" t="s">
        <v>391</v>
      </c>
      <c r="D60" s="28" t="s">
        <v>911</v>
      </c>
      <c r="E60" s="41" t="s">
        <v>401</v>
      </c>
      <c r="F60" s="98"/>
      <c r="G60" s="103"/>
    </row>
    <row r="61" spans="2:7" ht="32.25" customHeight="1" outlineLevel="1">
      <c r="B61" s="38" t="s">
        <v>866</v>
      </c>
      <c r="C61" s="31" t="s">
        <v>597</v>
      </c>
      <c r="D61" s="28" t="s">
        <v>911</v>
      </c>
      <c r="E61" s="41" t="s">
        <v>401</v>
      </c>
      <c r="F61" s="98"/>
      <c r="G61" s="103"/>
    </row>
    <row r="62" spans="2:7" ht="19.5" customHeight="1" outlineLevel="1">
      <c r="B62" s="38" t="s">
        <v>1460</v>
      </c>
      <c r="C62" s="31" t="s">
        <v>175</v>
      </c>
      <c r="D62" s="28" t="s">
        <v>3</v>
      </c>
      <c r="E62" s="41" t="s">
        <v>401</v>
      </c>
      <c r="F62" s="98"/>
      <c r="G62" s="103"/>
    </row>
    <row r="63" spans="2:7" ht="19.5" customHeight="1" outlineLevel="1">
      <c r="B63" s="38" t="s">
        <v>1461</v>
      </c>
      <c r="C63" s="31" t="s">
        <v>105</v>
      </c>
      <c r="D63" s="28" t="s">
        <v>3</v>
      </c>
      <c r="E63" s="41" t="s">
        <v>401</v>
      </c>
      <c r="F63" s="98"/>
      <c r="G63" s="103"/>
    </row>
    <row r="64" spans="2:7" ht="32.25" customHeight="1" outlineLevel="1">
      <c r="B64" s="38" t="s">
        <v>1462</v>
      </c>
      <c r="C64" s="31" t="s">
        <v>176</v>
      </c>
      <c r="D64" s="28" t="s">
        <v>3</v>
      </c>
      <c r="E64" s="41" t="s">
        <v>401</v>
      </c>
      <c r="F64" s="98"/>
      <c r="G64" s="103"/>
    </row>
    <row r="65" spans="2:7" ht="32.25" customHeight="1" outlineLevel="1">
      <c r="B65" s="38" t="s">
        <v>1464</v>
      </c>
      <c r="C65" s="31" t="s">
        <v>106</v>
      </c>
      <c r="D65" s="28" t="s">
        <v>3</v>
      </c>
      <c r="E65" s="41" t="s">
        <v>401</v>
      </c>
      <c r="F65" s="98"/>
      <c r="G65" s="103"/>
    </row>
    <row r="66" spans="2:7" ht="45" outlineLevel="1">
      <c r="B66" s="38" t="s">
        <v>1465</v>
      </c>
      <c r="C66" s="31" t="s">
        <v>107</v>
      </c>
      <c r="D66" s="28" t="s">
        <v>3</v>
      </c>
      <c r="E66" s="41" t="s">
        <v>401</v>
      </c>
      <c r="F66" s="98"/>
      <c r="G66" s="103" t="s">
        <v>1463</v>
      </c>
    </row>
    <row r="67" spans="2:7" ht="63.2" customHeight="1" outlineLevel="1">
      <c r="B67" s="38" t="s">
        <v>1466</v>
      </c>
      <c r="C67" s="31" t="s">
        <v>300</v>
      </c>
      <c r="D67" s="28" t="s">
        <v>3</v>
      </c>
      <c r="E67" s="41" t="s">
        <v>401</v>
      </c>
      <c r="F67" s="98"/>
      <c r="G67" s="103" t="s">
        <v>299</v>
      </c>
    </row>
    <row r="68" spans="2:7" ht="32.25" customHeight="1" outlineLevel="1">
      <c r="B68" s="38" t="s">
        <v>1467</v>
      </c>
      <c r="C68" s="31" t="s">
        <v>108</v>
      </c>
      <c r="D68" s="28" t="s">
        <v>3</v>
      </c>
      <c r="E68" s="41" t="s">
        <v>401</v>
      </c>
      <c r="F68" s="98"/>
      <c r="G68" s="103"/>
    </row>
    <row r="69" spans="2:7">
      <c r="E69" s="44"/>
      <c r="F69" s="97"/>
    </row>
    <row r="70" spans="2:7">
      <c r="B70" s="23" t="s">
        <v>836</v>
      </c>
      <c r="C70" s="24" t="s">
        <v>599</v>
      </c>
      <c r="D70" s="25" t="s">
        <v>1</v>
      </c>
      <c r="E70" s="39" t="s">
        <v>404</v>
      </c>
      <c r="F70" s="39" t="s">
        <v>405</v>
      </c>
      <c r="G70" s="25" t="s">
        <v>2</v>
      </c>
    </row>
    <row r="71" spans="2:7" ht="19.5" customHeight="1" outlineLevel="1">
      <c r="B71" s="38" t="s">
        <v>867</v>
      </c>
      <c r="C71" s="31" t="s">
        <v>109</v>
      </c>
      <c r="D71" s="28" t="s">
        <v>303</v>
      </c>
      <c r="E71" s="41" t="s">
        <v>401</v>
      </c>
      <c r="F71" s="98"/>
      <c r="G71" s="103"/>
    </row>
    <row r="72" spans="2:7" ht="19.5" customHeight="1" outlineLevel="1">
      <c r="B72" s="38" t="s">
        <v>868</v>
      </c>
      <c r="C72" s="31" t="s">
        <v>392</v>
      </c>
      <c r="D72" s="28" t="s">
        <v>3</v>
      </c>
      <c r="E72" s="41" t="s">
        <v>401</v>
      </c>
      <c r="F72" s="98"/>
      <c r="G72" s="103"/>
    </row>
    <row r="73" spans="2:7" ht="32.25" customHeight="1" outlineLevel="1">
      <c r="B73" s="38" t="s">
        <v>869</v>
      </c>
      <c r="C73" s="31" t="s">
        <v>304</v>
      </c>
      <c r="D73" s="28" t="s">
        <v>3</v>
      </c>
      <c r="E73" s="41" t="s">
        <v>401</v>
      </c>
      <c r="F73" s="98"/>
      <c r="G73" s="103" t="s">
        <v>110</v>
      </c>
    </row>
    <row r="74" spans="2:7" ht="32.25" customHeight="1" outlineLevel="1">
      <c r="B74" s="38" t="s">
        <v>870</v>
      </c>
      <c r="C74" s="31" t="s">
        <v>111</v>
      </c>
      <c r="D74" s="28" t="s">
        <v>3</v>
      </c>
      <c r="E74" s="41" t="s">
        <v>401</v>
      </c>
      <c r="F74" s="98"/>
      <c r="G74" s="103"/>
    </row>
    <row r="75" spans="2:7" ht="32.25" customHeight="1" outlineLevel="1">
      <c r="B75" s="38" t="s">
        <v>871</v>
      </c>
      <c r="C75" s="31" t="s">
        <v>598</v>
      </c>
      <c r="D75" s="28" t="s">
        <v>3</v>
      </c>
      <c r="E75" s="41" t="s">
        <v>401</v>
      </c>
      <c r="F75" s="98"/>
      <c r="G75" s="103" t="s">
        <v>301</v>
      </c>
    </row>
    <row r="76" spans="2:7">
      <c r="E76" s="44"/>
      <c r="F76" s="97"/>
    </row>
    <row r="77" spans="2:7">
      <c r="B77" s="23" t="s">
        <v>835</v>
      </c>
      <c r="C77" s="24" t="s">
        <v>600</v>
      </c>
      <c r="D77" s="25" t="s">
        <v>1</v>
      </c>
      <c r="E77" s="39" t="s">
        <v>404</v>
      </c>
      <c r="F77" s="39" t="s">
        <v>405</v>
      </c>
      <c r="G77" s="25" t="s">
        <v>2</v>
      </c>
    </row>
    <row r="78" spans="2:7" ht="19.5" customHeight="1" outlineLevel="1">
      <c r="B78" s="38" t="s">
        <v>872</v>
      </c>
      <c r="C78" s="31" t="s">
        <v>305</v>
      </c>
      <c r="D78" s="28" t="s">
        <v>3</v>
      </c>
      <c r="E78" s="41" t="s">
        <v>401</v>
      </c>
      <c r="F78" s="98"/>
      <c r="G78" s="103" t="s">
        <v>112</v>
      </c>
    </row>
    <row r="79" spans="2:7" ht="51.75" customHeight="1" outlineLevel="1">
      <c r="B79" s="38" t="s">
        <v>873</v>
      </c>
      <c r="C79" s="31" t="s">
        <v>113</v>
      </c>
      <c r="D79" s="28" t="s">
        <v>3</v>
      </c>
      <c r="E79" s="41" t="s">
        <v>401</v>
      </c>
      <c r="F79" s="98"/>
      <c r="G79" s="103"/>
    </row>
    <row r="80" spans="2:7" ht="63.2" customHeight="1" outlineLevel="1">
      <c r="B80" s="38" t="s">
        <v>874</v>
      </c>
      <c r="C80" s="31" t="s">
        <v>393</v>
      </c>
      <c r="D80" s="28" t="s">
        <v>3</v>
      </c>
      <c r="E80" s="41" t="s">
        <v>401</v>
      </c>
      <c r="F80" s="98"/>
      <c r="G80" s="103" t="s">
        <v>299</v>
      </c>
    </row>
    <row r="81" spans="2:7" ht="32.25" customHeight="1" outlineLevel="1">
      <c r="B81" s="38" t="s">
        <v>875</v>
      </c>
      <c r="C81" s="31" t="s">
        <v>306</v>
      </c>
      <c r="D81" s="28" t="s">
        <v>3</v>
      </c>
      <c r="E81" s="41" t="s">
        <v>401</v>
      </c>
      <c r="F81" s="98"/>
      <c r="G81" s="103"/>
    </row>
    <row r="82" spans="2:7">
      <c r="E82" s="44"/>
      <c r="F82" s="97"/>
      <c r="G82" s="44"/>
    </row>
    <row r="83" spans="2:7">
      <c r="B83" s="23" t="s">
        <v>837</v>
      </c>
      <c r="C83" s="24" t="s">
        <v>601</v>
      </c>
      <c r="D83" s="25" t="s">
        <v>1</v>
      </c>
      <c r="E83" s="39" t="s">
        <v>404</v>
      </c>
      <c r="F83" s="39" t="s">
        <v>405</v>
      </c>
      <c r="G83" s="25" t="s">
        <v>2</v>
      </c>
    </row>
    <row r="84" spans="2:7" ht="19.5" customHeight="1" outlineLevel="1">
      <c r="B84" s="38" t="s">
        <v>876</v>
      </c>
      <c r="C84" s="31" t="s">
        <v>592</v>
      </c>
      <c r="D84" s="28" t="s">
        <v>303</v>
      </c>
      <c r="E84" s="41" t="s">
        <v>401</v>
      </c>
      <c r="F84" s="98"/>
      <c r="G84" s="103"/>
    </row>
    <row r="85" spans="2:7" ht="60" customHeight="1" outlineLevel="1">
      <c r="B85" s="38" t="s">
        <v>877</v>
      </c>
      <c r="C85" s="31" t="s">
        <v>302</v>
      </c>
      <c r="D85" s="28" t="s">
        <v>3</v>
      </c>
      <c r="E85" s="41" t="s">
        <v>401</v>
      </c>
      <c r="F85" s="98"/>
      <c r="G85" s="103"/>
    </row>
    <row r="86" spans="2:7" ht="32.25" customHeight="1" outlineLevel="1">
      <c r="B86" s="38" t="s">
        <v>878</v>
      </c>
      <c r="C86" s="31" t="s">
        <v>307</v>
      </c>
      <c r="D86" s="28" t="s">
        <v>3</v>
      </c>
      <c r="E86" s="41" t="s">
        <v>401</v>
      </c>
      <c r="F86" s="98"/>
      <c r="G86" s="103" t="s">
        <v>114</v>
      </c>
    </row>
    <row r="87" spans="2:7" ht="19.5" customHeight="1" outlineLevel="1">
      <c r="B87" s="38" t="s">
        <v>879</v>
      </c>
      <c r="C87" s="31" t="s">
        <v>115</v>
      </c>
      <c r="D87" s="28" t="s">
        <v>3</v>
      </c>
      <c r="E87" s="41" t="s">
        <v>401</v>
      </c>
      <c r="F87" s="98"/>
      <c r="G87" s="103"/>
    </row>
    <row r="88" spans="2:7" ht="19.5" customHeight="1" outlineLevel="1">
      <c r="B88" s="38" t="s">
        <v>1468</v>
      </c>
      <c r="C88" s="31" t="s">
        <v>116</v>
      </c>
      <c r="D88" s="28" t="s">
        <v>3</v>
      </c>
      <c r="E88" s="41" t="s">
        <v>401</v>
      </c>
      <c r="F88" s="98"/>
      <c r="G88" s="103"/>
    </row>
    <row r="89" spans="2:7" ht="19.5" customHeight="1" outlineLevel="1">
      <c r="B89" s="38" t="s">
        <v>1469</v>
      </c>
      <c r="C89" s="31" t="s">
        <v>117</v>
      </c>
      <c r="D89" s="28" t="s">
        <v>911</v>
      </c>
      <c r="E89" s="41" t="s">
        <v>401</v>
      </c>
      <c r="F89" s="98"/>
      <c r="G89" s="103"/>
    </row>
    <row r="90" spans="2:7" ht="32.25" customHeight="1" outlineLevel="1">
      <c r="B90" s="38" t="s">
        <v>1470</v>
      </c>
      <c r="C90" s="31" t="s">
        <v>394</v>
      </c>
      <c r="D90" s="28" t="s">
        <v>911</v>
      </c>
      <c r="E90" s="41" t="s">
        <v>401</v>
      </c>
      <c r="F90" s="98"/>
      <c r="G90" s="103"/>
    </row>
    <row r="91" spans="2:7" ht="32.25" customHeight="1" outlineLevel="1">
      <c r="B91" s="38" t="s">
        <v>1471</v>
      </c>
      <c r="C91" s="31" t="s">
        <v>395</v>
      </c>
      <c r="D91" s="28" t="s">
        <v>303</v>
      </c>
      <c r="E91" s="41" t="s">
        <v>401</v>
      </c>
      <c r="F91" s="98"/>
      <c r="G91" s="103"/>
    </row>
    <row r="92" spans="2:7" ht="51" customHeight="1" outlineLevel="1">
      <c r="B92" s="38" t="s">
        <v>1472</v>
      </c>
      <c r="C92" s="31" t="s">
        <v>308</v>
      </c>
      <c r="D92" s="28" t="s">
        <v>303</v>
      </c>
      <c r="E92" s="41" t="s">
        <v>401</v>
      </c>
      <c r="F92" s="98"/>
      <c r="G92" s="103"/>
    </row>
    <row r="93" spans="2:7" ht="79.5" customHeight="1" outlineLevel="1">
      <c r="B93" s="38" t="s">
        <v>1473</v>
      </c>
      <c r="C93" s="31" t="s">
        <v>118</v>
      </c>
      <c r="D93" s="28" t="s">
        <v>3</v>
      </c>
      <c r="E93" s="41" t="s">
        <v>401</v>
      </c>
      <c r="F93" s="98"/>
      <c r="G93" s="103" t="s">
        <v>119</v>
      </c>
    </row>
    <row r="94" spans="2:7" ht="108.2" customHeight="1" outlineLevel="1">
      <c r="B94" s="38" t="s">
        <v>1474</v>
      </c>
      <c r="C94" s="31" t="s">
        <v>1091</v>
      </c>
      <c r="D94" s="28" t="s">
        <v>911</v>
      </c>
      <c r="E94" s="41" t="s">
        <v>401</v>
      </c>
      <c r="F94" s="98"/>
      <c r="G94" s="103"/>
    </row>
    <row r="95" spans="2:7" ht="19.5" customHeight="1" outlineLevel="1">
      <c r="B95" s="38" t="s">
        <v>1475</v>
      </c>
      <c r="C95" s="31" t="s">
        <v>1528</v>
      </c>
      <c r="D95" s="28" t="s">
        <v>303</v>
      </c>
      <c r="E95" s="41" t="s">
        <v>401</v>
      </c>
      <c r="F95" s="98"/>
      <c r="G95" s="103"/>
    </row>
    <row r="96" spans="2:7">
      <c r="E96" s="44"/>
      <c r="F96" s="97"/>
    </row>
    <row r="97" spans="2:7" ht="15" customHeight="1">
      <c r="B97" s="23" t="s">
        <v>838</v>
      </c>
      <c r="C97" s="24" t="s">
        <v>120</v>
      </c>
      <c r="D97" s="25" t="s">
        <v>1</v>
      </c>
      <c r="E97" s="39" t="s">
        <v>404</v>
      </c>
      <c r="F97" s="39" t="s">
        <v>405</v>
      </c>
      <c r="G97" s="25" t="s">
        <v>2</v>
      </c>
    </row>
    <row r="98" spans="2:7" ht="49.5" customHeight="1" outlineLevel="1">
      <c r="B98" s="38" t="s">
        <v>880</v>
      </c>
      <c r="C98" s="31" t="s">
        <v>121</v>
      </c>
      <c r="D98" s="28" t="s">
        <v>3</v>
      </c>
      <c r="E98" s="41" t="s">
        <v>401</v>
      </c>
      <c r="F98" s="98"/>
      <c r="G98" s="103" t="s">
        <v>122</v>
      </c>
    </row>
    <row r="99" spans="2:7" ht="32.25" customHeight="1" outlineLevel="1">
      <c r="B99" s="38" t="s">
        <v>881</v>
      </c>
      <c r="C99" s="31" t="s">
        <v>309</v>
      </c>
      <c r="D99" s="28" t="s">
        <v>3</v>
      </c>
      <c r="E99" s="41" t="s">
        <v>401</v>
      </c>
      <c r="F99" s="98"/>
      <c r="G99" s="103" t="s">
        <v>123</v>
      </c>
    </row>
    <row r="100" spans="2:7" ht="48" customHeight="1" outlineLevel="1">
      <c r="B100" s="38" t="s">
        <v>882</v>
      </c>
      <c r="C100" s="31" t="s">
        <v>602</v>
      </c>
      <c r="D100" s="28" t="s">
        <v>3</v>
      </c>
      <c r="E100" s="41" t="s">
        <v>401</v>
      </c>
      <c r="F100" s="98"/>
      <c r="G100" s="103" t="s">
        <v>124</v>
      </c>
    </row>
    <row r="101" spans="2:7" ht="32.25" customHeight="1" outlineLevel="1">
      <c r="B101" s="171" t="s">
        <v>1476</v>
      </c>
      <c r="C101" s="31" t="s">
        <v>310</v>
      </c>
      <c r="D101" s="28" t="s">
        <v>911</v>
      </c>
      <c r="E101" s="41" t="s">
        <v>401</v>
      </c>
      <c r="F101" s="98"/>
      <c r="G101" s="172" t="s">
        <v>126</v>
      </c>
    </row>
    <row r="102" spans="2:7" ht="86.25" customHeight="1" outlineLevel="1">
      <c r="B102" s="171"/>
      <c r="C102" s="32" t="s">
        <v>312</v>
      </c>
      <c r="D102" s="28" t="s">
        <v>911</v>
      </c>
      <c r="E102" s="41" t="s">
        <v>401</v>
      </c>
      <c r="F102" s="45"/>
      <c r="G102" s="173"/>
    </row>
    <row r="103" spans="2:7" ht="201" customHeight="1" outlineLevel="1">
      <c r="B103" s="171"/>
      <c r="C103" s="32" t="s">
        <v>125</v>
      </c>
      <c r="D103" s="28" t="s">
        <v>911</v>
      </c>
      <c r="E103" s="41" t="s">
        <v>401</v>
      </c>
      <c r="F103" s="45"/>
      <c r="G103" s="174"/>
    </row>
    <row r="104" spans="2:7">
      <c r="E104" s="44"/>
      <c r="F104" s="97"/>
    </row>
    <row r="105" spans="2:7">
      <c r="B105" s="23" t="s">
        <v>839</v>
      </c>
      <c r="C105" s="24" t="s">
        <v>127</v>
      </c>
      <c r="D105" s="25" t="s">
        <v>1</v>
      </c>
      <c r="E105" s="39" t="s">
        <v>404</v>
      </c>
      <c r="F105" s="39" t="s">
        <v>405</v>
      </c>
      <c r="G105" s="25" t="s">
        <v>2</v>
      </c>
    </row>
    <row r="106" spans="2:7" ht="19.5" customHeight="1" outlineLevel="1">
      <c r="B106" s="38" t="s">
        <v>883</v>
      </c>
      <c r="C106" s="31" t="s">
        <v>311</v>
      </c>
      <c r="D106" s="28" t="s">
        <v>911</v>
      </c>
      <c r="E106" s="41" t="s">
        <v>401</v>
      </c>
      <c r="F106" s="98"/>
      <c r="G106" s="103"/>
    </row>
    <row r="107" spans="2:7" ht="19.5" customHeight="1" outlineLevel="1">
      <c r="B107" s="38" t="s">
        <v>884</v>
      </c>
      <c r="C107" s="31" t="s">
        <v>128</v>
      </c>
      <c r="D107" s="28" t="s">
        <v>3</v>
      </c>
      <c r="E107" s="41" t="s">
        <v>401</v>
      </c>
      <c r="F107" s="98"/>
      <c r="G107" s="103"/>
    </row>
    <row r="108" spans="2:7" ht="19.5" customHeight="1" outlineLevel="1">
      <c r="B108" s="38" t="s">
        <v>885</v>
      </c>
      <c r="C108" s="31" t="s">
        <v>129</v>
      </c>
      <c r="D108" s="28" t="s">
        <v>3</v>
      </c>
      <c r="E108" s="41" t="s">
        <v>401</v>
      </c>
      <c r="F108" s="98"/>
      <c r="G108" s="103"/>
    </row>
    <row r="109" spans="2:7" ht="19.5" customHeight="1" outlineLevel="1">
      <c r="B109" s="38" t="s">
        <v>886</v>
      </c>
      <c r="C109" s="31" t="s">
        <v>130</v>
      </c>
      <c r="D109" s="28" t="s">
        <v>3</v>
      </c>
      <c r="E109" s="41" t="s">
        <v>401</v>
      </c>
      <c r="F109" s="98"/>
      <c r="G109" s="103"/>
    </row>
    <row r="110" spans="2:7" ht="48" customHeight="1" outlineLevel="1">
      <c r="B110" s="38" t="s">
        <v>1477</v>
      </c>
      <c r="C110" s="31" t="s">
        <v>131</v>
      </c>
      <c r="D110" s="28" t="s">
        <v>3</v>
      </c>
      <c r="E110" s="41" t="s">
        <v>401</v>
      </c>
      <c r="F110" s="98"/>
      <c r="G110" s="103" t="s">
        <v>126</v>
      </c>
    </row>
    <row r="111" spans="2:7">
      <c r="E111" s="44"/>
      <c r="F111" s="97"/>
    </row>
    <row r="112" spans="2:7">
      <c r="B112" s="23" t="s">
        <v>840</v>
      </c>
      <c r="C112" s="24" t="s">
        <v>132</v>
      </c>
      <c r="D112" s="25" t="s">
        <v>1</v>
      </c>
      <c r="E112" s="39" t="s">
        <v>404</v>
      </c>
      <c r="F112" s="39" t="s">
        <v>405</v>
      </c>
      <c r="G112" s="25" t="s">
        <v>2</v>
      </c>
    </row>
    <row r="113" spans="2:7" ht="19.5" customHeight="1" outlineLevel="1">
      <c r="B113" s="38" t="s">
        <v>887</v>
      </c>
      <c r="C113" s="31" t="s">
        <v>313</v>
      </c>
      <c r="D113" s="28" t="s">
        <v>911</v>
      </c>
      <c r="E113" s="41" t="s">
        <v>401</v>
      </c>
      <c r="F113" s="42"/>
      <c r="G113" s="103"/>
    </row>
    <row r="114" spans="2:7" ht="19.5" customHeight="1" outlineLevel="1">
      <c r="B114" s="38" t="s">
        <v>888</v>
      </c>
      <c r="C114" s="31" t="s">
        <v>314</v>
      </c>
      <c r="D114" s="28" t="s">
        <v>3</v>
      </c>
      <c r="E114" s="41" t="s">
        <v>401</v>
      </c>
      <c r="F114" s="42"/>
      <c r="G114" s="103"/>
    </row>
    <row r="115" spans="2:7" ht="19.5" customHeight="1" outlineLevel="1">
      <c r="B115" s="38" t="s">
        <v>889</v>
      </c>
      <c r="C115" s="31" t="s">
        <v>315</v>
      </c>
      <c r="D115" s="28" t="s">
        <v>3</v>
      </c>
      <c r="E115" s="41" t="s">
        <v>401</v>
      </c>
      <c r="F115" s="42"/>
      <c r="G115" s="103"/>
    </row>
    <row r="116" spans="2:7" ht="19.5" customHeight="1" outlineLevel="1">
      <c r="B116" s="38" t="s">
        <v>890</v>
      </c>
      <c r="C116" s="31" t="s">
        <v>396</v>
      </c>
      <c r="D116" s="28" t="s">
        <v>911</v>
      </c>
      <c r="E116" s="41" t="s">
        <v>401</v>
      </c>
      <c r="F116" s="42"/>
      <c r="G116" s="103"/>
    </row>
    <row r="117" spans="2:7" ht="32.25" customHeight="1" outlineLevel="1">
      <c r="B117" s="38" t="s">
        <v>891</v>
      </c>
      <c r="C117" s="31" t="s">
        <v>329</v>
      </c>
      <c r="D117" s="28" t="s">
        <v>911</v>
      </c>
      <c r="E117" s="41" t="s">
        <v>401</v>
      </c>
      <c r="F117" s="42"/>
      <c r="G117" s="103"/>
    </row>
    <row r="118" spans="2:7" ht="32.25" customHeight="1" outlineLevel="1">
      <c r="B118" s="38" t="s">
        <v>892</v>
      </c>
      <c r="C118" s="31" t="s">
        <v>316</v>
      </c>
      <c r="D118" s="28" t="s">
        <v>3</v>
      </c>
      <c r="E118" s="41" t="s">
        <v>401</v>
      </c>
      <c r="F118" s="42"/>
      <c r="G118" s="103" t="s">
        <v>1098</v>
      </c>
    </row>
    <row r="119" spans="2:7" ht="49.5" customHeight="1" outlineLevel="1">
      <c r="B119" s="38" t="s">
        <v>893</v>
      </c>
      <c r="C119" s="31" t="s">
        <v>133</v>
      </c>
      <c r="D119" s="28" t="s">
        <v>3</v>
      </c>
      <c r="E119" s="41" t="s">
        <v>401</v>
      </c>
      <c r="F119" s="42"/>
      <c r="G119" s="103"/>
    </row>
    <row r="120" spans="2:7" ht="120" outlineLevel="1">
      <c r="B120" s="38" t="s">
        <v>894</v>
      </c>
      <c r="C120" s="31" t="s">
        <v>919</v>
      </c>
      <c r="D120" s="28" t="s">
        <v>911</v>
      </c>
      <c r="E120" s="41" t="s">
        <v>401</v>
      </c>
      <c r="F120" s="42"/>
      <c r="G120" s="103" t="s">
        <v>134</v>
      </c>
    </row>
    <row r="121" spans="2:7" ht="32.25" customHeight="1" outlineLevel="1">
      <c r="B121" s="38" t="s">
        <v>895</v>
      </c>
      <c r="C121" s="31" t="s">
        <v>317</v>
      </c>
      <c r="D121" s="28" t="s">
        <v>3</v>
      </c>
      <c r="E121" s="41" t="s">
        <v>401</v>
      </c>
      <c r="F121" s="42"/>
      <c r="G121" s="103"/>
    </row>
    <row r="122" spans="2:7" ht="51" customHeight="1" outlineLevel="1">
      <c r="B122" s="38" t="s">
        <v>896</v>
      </c>
      <c r="C122" s="31" t="s">
        <v>135</v>
      </c>
      <c r="D122" s="28" t="s">
        <v>3</v>
      </c>
      <c r="E122" s="41" t="s">
        <v>401</v>
      </c>
      <c r="F122" s="42"/>
      <c r="G122" s="103"/>
    </row>
    <row r="123" spans="2:7" ht="53.25" customHeight="1" outlineLevel="1">
      <c r="B123" s="38" t="s">
        <v>1478</v>
      </c>
      <c r="C123" s="31" t="s">
        <v>136</v>
      </c>
      <c r="D123" s="28" t="s">
        <v>3</v>
      </c>
      <c r="E123" s="41" t="s">
        <v>401</v>
      </c>
      <c r="F123" s="42"/>
      <c r="G123" s="103"/>
    </row>
    <row r="124" spans="2:7" ht="49.5" customHeight="1" outlineLevel="1">
      <c r="B124" s="38" t="s">
        <v>1479</v>
      </c>
      <c r="C124" s="31" t="s">
        <v>318</v>
      </c>
      <c r="D124" s="28" t="s">
        <v>3</v>
      </c>
      <c r="E124" s="41" t="s">
        <v>401</v>
      </c>
      <c r="F124" s="42"/>
      <c r="G124" s="103" t="s">
        <v>165</v>
      </c>
    </row>
    <row r="125" spans="2:7" ht="49.5" customHeight="1" outlineLevel="1">
      <c r="B125" s="38" t="s">
        <v>1480</v>
      </c>
      <c r="C125" s="31" t="s">
        <v>319</v>
      </c>
      <c r="D125" s="28" t="s">
        <v>3</v>
      </c>
      <c r="E125" s="41" t="s">
        <v>401</v>
      </c>
      <c r="F125" s="42"/>
      <c r="G125" s="103" t="s">
        <v>166</v>
      </c>
    </row>
    <row r="126" spans="2:7" ht="74.25" customHeight="1" outlineLevel="1">
      <c r="B126" s="38" t="s">
        <v>1481</v>
      </c>
      <c r="C126" s="31" t="s">
        <v>386</v>
      </c>
      <c r="D126" s="28" t="s">
        <v>3</v>
      </c>
      <c r="E126" s="41" t="s">
        <v>401</v>
      </c>
      <c r="F126" s="42"/>
      <c r="G126" s="103" t="s">
        <v>167</v>
      </c>
    </row>
  </sheetData>
  <sheetProtection algorithmName="SHA-512" hashValue="xqrPZoIG9nQHxPdy9/OWl+ERY4PNAc8g1zL5tmtRZcs3jlPudxBx3hi9rdcJQuSBvKdKO4fKKSmGea2B00Wlmw==" saltValue="hQqymeLQ2REAYsVdsi/sVg==" spinCount="100000" sheet="1" objects="1" scenarios="1" formatColumns="0" formatRows="0"/>
  <mergeCells count="4">
    <mergeCell ref="C2:G3"/>
    <mergeCell ref="B8:G8"/>
    <mergeCell ref="B101:B103"/>
    <mergeCell ref="G101:G103"/>
  </mergeCells>
  <phoneticPr fontId="19" type="noConversion"/>
  <pageMargins left="0.51181102362204722" right="0.51181102362204722" top="0.51181102362204722" bottom="0.51181102362204722" header="0.31496062992125984" footer="0.31496062992125984"/>
  <pageSetup scale="46" orientation="portrait" r:id="rId1"/>
  <headerFooter>
    <oddFooter>&amp;L&amp;F&amp;C&amp;D &amp;T&amp;RPágina &amp;P of &amp;N</oddFooter>
  </headerFooter>
  <rowBreaks count="3" manualBreakCount="3">
    <brk id="33" min="1" max="6" man="1"/>
    <brk id="44" min="1" max="6" man="1"/>
    <brk id="82" min="1" max="6" man="1"/>
  </rowBreaks>
  <drawing r:id="rId2"/>
  <extLst>
    <ext xmlns:x14="http://schemas.microsoft.com/office/spreadsheetml/2009/9/main" uri="{78C0D931-6437-407d-A8EE-F0AAD7539E65}">
      <x14:conditionalFormattings>
        <x14:conditionalFormatting xmlns:xm="http://schemas.microsoft.com/office/excel/2006/main">
          <x14:cfRule type="containsText" priority="70" operator="containsText" id="{364AA36C-8283-49FB-A984-4E59DCE1F64D}">
            <xm:f>NOT(ISERROR(SEARCH(Aux!$C$8,D11)))</xm:f>
            <xm:f>Aux!$C$8</xm:f>
            <x14:dxf>
              <font>
                <color auto="1"/>
              </font>
              <fill>
                <patternFill>
                  <bgColor rgb="FFC6EFCE"/>
                </patternFill>
              </fill>
            </x14:dxf>
          </x14:cfRule>
          <x14:cfRule type="containsText" priority="69" operator="containsText" id="{2BBFDC4D-3951-4B1E-8645-3A3F9AF7CADC}">
            <xm:f>NOT(ISERROR(SEARCH(Aux!$C$7,D11)))</xm:f>
            <xm:f>Aux!$C$7</xm:f>
            <x14:dxf>
              <font>
                <color auto="1"/>
              </font>
              <fill>
                <patternFill>
                  <bgColor rgb="FFFFFFCC"/>
                </patternFill>
              </fill>
            </x14:dxf>
          </x14:cfRule>
          <x14:cfRule type="containsText" priority="68" operator="containsText" id="{C4E55C25-21D4-48D6-880A-6116F3DB59D9}">
            <xm:f>NOT(ISERROR(SEARCH(Aux!$C$6,D11)))</xm:f>
            <xm:f>Aux!$C$6</xm:f>
            <x14:dxf>
              <font>
                <color auto="1"/>
              </font>
              <fill>
                <patternFill>
                  <bgColor rgb="FFFFC7CE"/>
                </patternFill>
              </fill>
            </x14:dxf>
          </x14:cfRule>
          <xm:sqref>D11:D32</xm:sqref>
        </x14:conditionalFormatting>
        <x14:conditionalFormatting xmlns:xm="http://schemas.microsoft.com/office/excel/2006/main">
          <x14:cfRule type="containsText" priority="84" operator="containsText" id="{4079C4D7-ECDA-49AA-8AA5-894020804676}">
            <xm:f>NOT(ISERROR(SEARCH(Aux!$C$7,D35)))</xm:f>
            <xm:f>Aux!$C$7</xm:f>
            <x14:dxf>
              <font>
                <color auto="1"/>
              </font>
              <fill>
                <patternFill>
                  <bgColor rgb="FFFFFFCC"/>
                </patternFill>
              </fill>
            </x14:dxf>
          </x14:cfRule>
          <x14:cfRule type="containsText" priority="83" operator="containsText" id="{AA6E17DD-F173-4637-8E52-8F5CE71EE29D}">
            <xm:f>NOT(ISERROR(SEARCH(Aux!$C$6,D35)))</xm:f>
            <xm:f>Aux!$C$6</xm:f>
            <x14:dxf>
              <font>
                <color auto="1"/>
              </font>
              <fill>
                <patternFill>
                  <bgColor rgb="FFFFC7CE"/>
                </patternFill>
              </fill>
            </x14:dxf>
          </x14:cfRule>
          <x14:cfRule type="containsText" priority="85" operator="containsText" id="{932AB181-C214-4E83-BFF7-CC382714E134}">
            <xm:f>NOT(ISERROR(SEARCH(Aux!$C$8,D35)))</xm:f>
            <xm:f>Aux!$C$8</xm:f>
            <x14:dxf>
              <font>
                <color auto="1"/>
              </font>
              <fill>
                <patternFill>
                  <bgColor rgb="FFC6EFCE"/>
                </patternFill>
              </fill>
            </x14:dxf>
          </x14:cfRule>
          <xm:sqref>D35:D43</xm:sqref>
        </x14:conditionalFormatting>
        <x14:conditionalFormatting xmlns:xm="http://schemas.microsoft.com/office/excel/2006/main">
          <x14:cfRule type="containsText" priority="60" operator="containsText" id="{6C5DE27E-4A01-4145-9AC8-61701C037D84}">
            <xm:f>NOT(ISERROR(SEARCH(Aux!$C$8,D46)))</xm:f>
            <xm:f>Aux!$C$8</xm:f>
            <x14:dxf>
              <font>
                <color auto="1"/>
              </font>
              <fill>
                <patternFill>
                  <bgColor rgb="FFC6EFCE"/>
                </patternFill>
              </fill>
            </x14:dxf>
          </x14:cfRule>
          <x14:cfRule type="containsText" priority="59" operator="containsText" id="{84A952B9-BE7F-4A12-88A8-78F26473240D}">
            <xm:f>NOT(ISERROR(SEARCH(Aux!$C$7,D46)))</xm:f>
            <xm:f>Aux!$C$7</xm:f>
            <x14:dxf>
              <font>
                <color auto="1"/>
              </font>
              <fill>
                <patternFill>
                  <bgColor rgb="FFFFFFCC"/>
                </patternFill>
              </fill>
            </x14:dxf>
          </x14:cfRule>
          <x14:cfRule type="containsText" priority="58" operator="containsText" id="{E07DE660-C300-4A0C-8147-DD1B648701FA}">
            <xm:f>NOT(ISERROR(SEARCH(Aux!$C$6,D46)))</xm:f>
            <xm:f>Aux!$C$6</xm:f>
            <x14:dxf>
              <font>
                <color auto="1"/>
              </font>
              <fill>
                <patternFill>
                  <bgColor rgb="FFFFC7CE"/>
                </patternFill>
              </fill>
            </x14:dxf>
          </x14:cfRule>
          <xm:sqref>D46:D68</xm:sqref>
        </x14:conditionalFormatting>
        <x14:conditionalFormatting xmlns:xm="http://schemas.microsoft.com/office/excel/2006/main">
          <x14:cfRule type="containsText" priority="45" operator="containsText" id="{8BF0D620-924F-43B3-BD55-73999DB0D2B2}">
            <xm:f>NOT(ISERROR(SEARCH(Aux!$C$8,D71)))</xm:f>
            <xm:f>Aux!$C$8</xm:f>
            <x14:dxf>
              <font>
                <color auto="1"/>
              </font>
              <fill>
                <patternFill>
                  <bgColor rgb="FFC6EFCE"/>
                </patternFill>
              </fill>
            </x14:dxf>
          </x14:cfRule>
          <x14:cfRule type="containsText" priority="44" operator="containsText" id="{8EDFFB6C-52C0-49DA-9FB9-476C36D3E346}">
            <xm:f>NOT(ISERROR(SEARCH(Aux!$C$7,D71)))</xm:f>
            <xm:f>Aux!$C$7</xm:f>
            <x14:dxf>
              <font>
                <color auto="1"/>
              </font>
              <fill>
                <patternFill>
                  <bgColor rgb="FFFFFFCC"/>
                </patternFill>
              </fill>
            </x14:dxf>
          </x14:cfRule>
          <x14:cfRule type="containsText" priority="43" operator="containsText" id="{4480CB1F-27C8-4831-8774-13D6EFBDA030}">
            <xm:f>NOT(ISERROR(SEARCH(Aux!$C$6,D71)))</xm:f>
            <xm:f>Aux!$C$6</xm:f>
            <x14:dxf>
              <font>
                <color auto="1"/>
              </font>
              <fill>
                <patternFill>
                  <bgColor rgb="FFFFC7CE"/>
                </patternFill>
              </fill>
            </x14:dxf>
          </x14:cfRule>
          <xm:sqref>D71:D75</xm:sqref>
        </x14:conditionalFormatting>
        <x14:conditionalFormatting xmlns:xm="http://schemas.microsoft.com/office/excel/2006/main">
          <x14:cfRule type="containsText" priority="40" operator="containsText" id="{568B3D57-C038-44F0-BA33-2AC23BF16E6F}">
            <xm:f>NOT(ISERROR(SEARCH(Aux!$C$8,D78)))</xm:f>
            <xm:f>Aux!$C$8</xm:f>
            <x14:dxf>
              <font>
                <color auto="1"/>
              </font>
              <fill>
                <patternFill>
                  <bgColor rgb="FFC6EFCE"/>
                </patternFill>
              </fill>
            </x14:dxf>
          </x14:cfRule>
          <x14:cfRule type="containsText" priority="38" operator="containsText" id="{449BCEBD-82E2-4437-8CD3-6CE9BD512788}">
            <xm:f>NOT(ISERROR(SEARCH(Aux!$C$6,D78)))</xm:f>
            <xm:f>Aux!$C$6</xm:f>
            <x14:dxf>
              <font>
                <color auto="1"/>
              </font>
              <fill>
                <patternFill>
                  <bgColor rgb="FFFFC7CE"/>
                </patternFill>
              </fill>
            </x14:dxf>
          </x14:cfRule>
          <x14:cfRule type="containsText" priority="39" operator="containsText" id="{C3EAAE77-846D-4DF6-992C-C372F9F1CF5D}">
            <xm:f>NOT(ISERROR(SEARCH(Aux!$C$7,D78)))</xm:f>
            <xm:f>Aux!$C$7</xm:f>
            <x14:dxf>
              <font>
                <color auto="1"/>
              </font>
              <fill>
                <patternFill>
                  <bgColor rgb="FFFFFFCC"/>
                </patternFill>
              </fill>
            </x14:dxf>
          </x14:cfRule>
          <xm:sqref>D78:D81</xm:sqref>
        </x14:conditionalFormatting>
        <x14:conditionalFormatting xmlns:xm="http://schemas.microsoft.com/office/excel/2006/main">
          <x14:cfRule type="containsText" priority="34" operator="containsText" id="{D9D6423F-4EAD-4C8B-9F2A-0B6BE8DDDAEF}">
            <xm:f>NOT(ISERROR(SEARCH(Aux!$C$7,D84)))</xm:f>
            <xm:f>Aux!$C$7</xm:f>
            <x14:dxf>
              <font>
                <color auto="1"/>
              </font>
              <fill>
                <patternFill>
                  <bgColor rgb="FFFFFFCC"/>
                </patternFill>
              </fill>
            </x14:dxf>
          </x14:cfRule>
          <x14:cfRule type="containsText" priority="33" operator="containsText" id="{A997B943-91A5-4716-B506-201F73022769}">
            <xm:f>NOT(ISERROR(SEARCH(Aux!$C$6,D84)))</xm:f>
            <xm:f>Aux!$C$6</xm:f>
            <x14:dxf>
              <font>
                <color auto="1"/>
              </font>
              <fill>
                <patternFill>
                  <bgColor rgb="FFFFC7CE"/>
                </patternFill>
              </fill>
            </x14:dxf>
          </x14:cfRule>
          <x14:cfRule type="containsText" priority="35" operator="containsText" id="{69B93E7A-114A-4928-A21B-66854FAB3037}">
            <xm:f>NOT(ISERROR(SEARCH(Aux!$C$8,D84)))</xm:f>
            <xm:f>Aux!$C$8</xm:f>
            <x14:dxf>
              <font>
                <color auto="1"/>
              </font>
              <fill>
                <patternFill>
                  <bgColor rgb="FFC6EFCE"/>
                </patternFill>
              </fill>
            </x14:dxf>
          </x14:cfRule>
          <xm:sqref>D84:D95</xm:sqref>
        </x14:conditionalFormatting>
        <x14:conditionalFormatting xmlns:xm="http://schemas.microsoft.com/office/excel/2006/main">
          <x14:cfRule type="containsText" priority="23" operator="containsText" id="{3DAB8F82-DA66-4860-AFFA-84A6CC78F356}">
            <xm:f>NOT(ISERROR(SEARCH(Aux!$C$6,D98)))</xm:f>
            <xm:f>Aux!$C$6</xm:f>
            <x14:dxf>
              <font>
                <color auto="1"/>
              </font>
              <fill>
                <patternFill>
                  <bgColor rgb="FFFFC7CE"/>
                </patternFill>
              </fill>
            </x14:dxf>
          </x14:cfRule>
          <x14:cfRule type="containsText" priority="24" operator="containsText" id="{62ECD989-260D-432C-8E1B-C4EEC9EEF855}">
            <xm:f>NOT(ISERROR(SEARCH(Aux!$C$7,D98)))</xm:f>
            <xm:f>Aux!$C$7</xm:f>
            <x14:dxf>
              <font>
                <color auto="1"/>
              </font>
              <fill>
                <patternFill>
                  <bgColor rgb="FFFFFFCC"/>
                </patternFill>
              </fill>
            </x14:dxf>
          </x14:cfRule>
          <x14:cfRule type="containsText" priority="25" operator="containsText" id="{B20F7A84-0D5F-4611-9F3C-0CF9BFB6F19D}">
            <xm:f>NOT(ISERROR(SEARCH(Aux!$C$8,D98)))</xm:f>
            <xm:f>Aux!$C$8</xm:f>
            <x14:dxf>
              <font>
                <color auto="1"/>
              </font>
              <fill>
                <patternFill>
                  <bgColor rgb="FFC6EFCE"/>
                </patternFill>
              </fill>
            </x14:dxf>
          </x14:cfRule>
          <xm:sqref>D98:D103</xm:sqref>
        </x14:conditionalFormatting>
        <x14:conditionalFormatting xmlns:xm="http://schemas.microsoft.com/office/excel/2006/main">
          <x14:cfRule type="containsText" priority="18" operator="containsText" id="{6CDFEF61-E2F1-4CF5-9869-558F832DBF8C}">
            <xm:f>NOT(ISERROR(SEARCH(Aux!$C$6,D106)))</xm:f>
            <xm:f>Aux!$C$6</xm:f>
            <x14:dxf>
              <font>
                <color auto="1"/>
              </font>
              <fill>
                <patternFill>
                  <bgColor rgb="FFFFC7CE"/>
                </patternFill>
              </fill>
            </x14:dxf>
          </x14:cfRule>
          <x14:cfRule type="containsText" priority="19" operator="containsText" id="{A1974699-C640-4F73-9115-2D0E7257FA7A}">
            <xm:f>NOT(ISERROR(SEARCH(Aux!$C$7,D106)))</xm:f>
            <xm:f>Aux!$C$7</xm:f>
            <x14:dxf>
              <font>
                <color auto="1"/>
              </font>
              <fill>
                <patternFill>
                  <bgColor rgb="FFFFFFCC"/>
                </patternFill>
              </fill>
            </x14:dxf>
          </x14:cfRule>
          <x14:cfRule type="containsText" priority="20" operator="containsText" id="{13553D93-02C7-4885-8A50-8A56F2CCFA51}">
            <xm:f>NOT(ISERROR(SEARCH(Aux!$C$8,D106)))</xm:f>
            <xm:f>Aux!$C$8</xm:f>
            <x14:dxf>
              <font>
                <color auto="1"/>
              </font>
              <fill>
                <patternFill>
                  <bgColor rgb="FFC6EFCE"/>
                </patternFill>
              </fill>
            </x14:dxf>
          </x14:cfRule>
          <xm:sqref>D106:D110</xm:sqref>
        </x14:conditionalFormatting>
        <x14:conditionalFormatting xmlns:xm="http://schemas.microsoft.com/office/excel/2006/main">
          <x14:cfRule type="containsText" priority="3" operator="containsText" id="{B80129E6-6FE5-4373-BD14-9D8B4CF54A2F}">
            <xm:f>NOT(ISERROR(SEARCH(Aux!$C$6,D113)))</xm:f>
            <xm:f>Aux!$C$6</xm:f>
            <x14:dxf>
              <font>
                <color auto="1"/>
              </font>
              <fill>
                <patternFill>
                  <bgColor rgb="FFFFC7CE"/>
                </patternFill>
              </fill>
            </x14:dxf>
          </x14:cfRule>
          <x14:cfRule type="containsText" priority="4" operator="containsText" id="{8FA1085F-C22E-4554-A3B8-F85E95D748F4}">
            <xm:f>NOT(ISERROR(SEARCH(Aux!$C$7,D113)))</xm:f>
            <xm:f>Aux!$C$7</xm:f>
            <x14:dxf>
              <font>
                <color auto="1"/>
              </font>
              <fill>
                <patternFill>
                  <bgColor rgb="FFFFFFCC"/>
                </patternFill>
              </fill>
            </x14:dxf>
          </x14:cfRule>
          <x14:cfRule type="containsText" priority="5" operator="containsText" id="{E66E8F9B-2AED-45C7-B88B-B1FB6E52AB76}">
            <xm:f>NOT(ISERROR(SEARCH(Aux!$C$8,D113)))</xm:f>
            <xm:f>Aux!$C$8</xm:f>
            <x14:dxf>
              <font>
                <color auto="1"/>
              </font>
              <fill>
                <patternFill>
                  <bgColor rgb="FFC6EFCE"/>
                </patternFill>
              </fill>
            </x14:dxf>
          </x14:cfRule>
          <xm:sqref>D113:D126</xm:sqref>
        </x14:conditionalFormatting>
        <x14:conditionalFormatting xmlns:xm="http://schemas.microsoft.com/office/excel/2006/main">
          <x14:cfRule type="containsText" priority="87" operator="containsText" id="{1D3D047E-D127-4A3D-A375-FB17CCCD1027}">
            <xm:f>NOT(ISERROR(SEARCH(Aux!$E$6,E11)))</xm:f>
            <xm:f>Aux!$E$6</xm:f>
            <x14:dxf>
              <font>
                <color rgb="FF006100"/>
              </font>
              <fill>
                <patternFill>
                  <bgColor rgb="FFC6EFCE"/>
                </patternFill>
              </fill>
            </x14:dxf>
          </x14:cfRule>
          <xm:sqref>E11:E32 E35:E43 E46 E48:E68</xm:sqref>
        </x14:conditionalFormatting>
        <x14:conditionalFormatting xmlns:xm="http://schemas.microsoft.com/office/excel/2006/main">
          <x14:cfRule type="containsText" priority="1" operator="containsText" id="{E48D285F-FBBD-4CAA-AA21-E5A586566D1D}">
            <xm:f>NOT(ISERROR(SEARCH(Aux!$E$8,E11)))</xm:f>
            <xm:f>Aux!$E$8</xm:f>
            <x14:dxf>
              <font>
                <color auto="1"/>
              </font>
              <fill>
                <patternFill>
                  <bgColor theme="2" tint="-9.9948118533890809E-2"/>
                </patternFill>
              </fill>
            </x14:dxf>
          </x14:cfRule>
          <xm:sqref>E11:E32 E35:E43 E46:E68 E71:E75 E78:E81 E84:E95 E98:E103 E106:E110 E113:E126</xm:sqref>
        </x14:conditionalFormatting>
        <x14:conditionalFormatting xmlns:xm="http://schemas.microsoft.com/office/excel/2006/main">
          <x14:cfRule type="containsText" priority="86" operator="containsText" id="{EACFC07C-CA8A-4194-AEA2-4168709D715A}">
            <xm:f>NOT(ISERROR(SEARCH(Aux!$E$7,E11)))</xm:f>
            <xm:f>Aux!$E$7</xm:f>
            <x14:dxf>
              <font>
                <color rgb="FFC00000"/>
              </font>
              <fill>
                <patternFill>
                  <bgColor rgb="FFFFC7CE"/>
                </patternFill>
              </fill>
            </x14:dxf>
          </x14:cfRule>
          <xm:sqref>E11:E32 E46 E48:E68 E35:E43</xm:sqref>
        </x14:conditionalFormatting>
        <x14:conditionalFormatting xmlns:xm="http://schemas.microsoft.com/office/excel/2006/main">
          <x14:cfRule type="containsText" priority="72" operator="containsText" id="{CDE463C5-040F-4191-8347-E1866C80BCB4}">
            <xm:f>NOT(ISERROR(SEARCH(Aux!$E$6,E29)))</xm:f>
            <xm:f>Aux!$E$6</xm:f>
            <x14:dxf>
              <font>
                <color rgb="FF006100"/>
              </font>
              <fill>
                <patternFill>
                  <bgColor rgb="FFC6EFCE"/>
                </patternFill>
              </fill>
            </x14:dxf>
          </x14:cfRule>
          <x14:cfRule type="containsText" priority="71" operator="containsText" id="{9745F7FA-4B6F-4385-8F11-C96F9C7848F9}">
            <xm:f>NOT(ISERROR(SEARCH(Aux!$E$7,E29)))</xm:f>
            <xm:f>Aux!$E$7</xm:f>
            <x14:dxf>
              <font>
                <color rgb="FFC00000"/>
              </font>
              <fill>
                <patternFill>
                  <bgColor rgb="FFFFC7CE"/>
                </patternFill>
              </fill>
            </x14:dxf>
          </x14:cfRule>
          <xm:sqref>E29:E32</xm:sqref>
        </x14:conditionalFormatting>
        <x14:conditionalFormatting xmlns:xm="http://schemas.microsoft.com/office/excel/2006/main">
          <x14:cfRule type="containsText" priority="61" operator="containsText" id="{75BB47AA-21E1-4BA7-9895-E8B48D87C59E}">
            <xm:f>NOT(ISERROR(SEARCH(Aux!$E$7,E46)))</xm:f>
            <xm:f>Aux!$E$7</xm:f>
            <x14:dxf>
              <font>
                <color rgb="FFC00000"/>
              </font>
              <fill>
                <patternFill>
                  <bgColor rgb="FFFFC7CE"/>
                </patternFill>
              </fill>
            </x14:dxf>
          </x14:cfRule>
          <x14:cfRule type="containsText" priority="62" operator="containsText" id="{E2252EB4-E613-43F9-A038-578B6297B466}">
            <xm:f>NOT(ISERROR(SEARCH(Aux!$E$6,E46)))</xm:f>
            <xm:f>Aux!$E$6</xm:f>
            <x14:dxf>
              <font>
                <color rgb="FF006100"/>
              </font>
              <fill>
                <patternFill>
                  <bgColor rgb="FFC6EFCE"/>
                </patternFill>
              </fill>
            </x14:dxf>
          </x14:cfRule>
          <xm:sqref>E46:E52</xm:sqref>
        </x14:conditionalFormatting>
        <x14:conditionalFormatting xmlns:xm="http://schemas.microsoft.com/office/excel/2006/main">
          <x14:cfRule type="containsText" priority="51" operator="containsText" id="{5391FF50-9D1D-4C91-8432-CD81292ABC0B}">
            <xm:f>NOT(ISERROR(SEARCH(Aux!$E$7,E71)))</xm:f>
            <xm:f>Aux!$E$7</xm:f>
            <x14:dxf>
              <font>
                <color rgb="FFC00000"/>
              </font>
              <fill>
                <patternFill>
                  <bgColor rgb="FFFFC7CE"/>
                </patternFill>
              </fill>
            </x14:dxf>
          </x14:cfRule>
          <x14:cfRule type="containsText" priority="52" operator="containsText" id="{83768E8C-F84A-4D95-A3C0-35F7EA7D2748}">
            <xm:f>NOT(ISERROR(SEARCH(Aux!$E$6,E71)))</xm:f>
            <xm:f>Aux!$E$6</xm:f>
            <x14:dxf>
              <font>
                <color rgb="FF006100"/>
              </font>
              <fill>
                <patternFill>
                  <bgColor rgb="FFC6EFCE"/>
                </patternFill>
              </fill>
            </x14:dxf>
          </x14:cfRule>
          <xm:sqref>E71:E75</xm:sqref>
        </x14:conditionalFormatting>
        <x14:conditionalFormatting xmlns:xm="http://schemas.microsoft.com/office/excel/2006/main">
          <x14:cfRule type="containsText" priority="42" operator="containsText" id="{D718B01C-A53D-4139-B38E-1CD174FB2639}">
            <xm:f>NOT(ISERROR(SEARCH(Aux!$E$6,E78)))</xm:f>
            <xm:f>Aux!$E$6</xm:f>
            <x14:dxf>
              <font>
                <color rgb="FF006100"/>
              </font>
              <fill>
                <patternFill>
                  <bgColor rgb="FFC6EFCE"/>
                </patternFill>
              </fill>
            </x14:dxf>
          </x14:cfRule>
          <x14:cfRule type="containsText" priority="41" operator="containsText" id="{C8725B95-4D31-46C5-B2AD-5C088046858D}">
            <xm:f>NOT(ISERROR(SEARCH(Aux!$E$7,E78)))</xm:f>
            <xm:f>Aux!$E$7</xm:f>
            <x14:dxf>
              <font>
                <color rgb="FFC00000"/>
              </font>
              <fill>
                <patternFill>
                  <bgColor rgb="FFFFC7CE"/>
                </patternFill>
              </fill>
            </x14:dxf>
          </x14:cfRule>
          <xm:sqref>E78:E81</xm:sqref>
        </x14:conditionalFormatting>
        <x14:conditionalFormatting xmlns:xm="http://schemas.microsoft.com/office/excel/2006/main">
          <x14:cfRule type="containsText" priority="37" operator="containsText" id="{9802CA1A-1A39-48EE-87EA-2D1E73A068AB}">
            <xm:f>NOT(ISERROR(SEARCH(Aux!$E$6,E84)))</xm:f>
            <xm:f>Aux!$E$6</xm:f>
            <x14:dxf>
              <font>
                <color rgb="FF006100"/>
              </font>
              <fill>
                <patternFill>
                  <bgColor rgb="FFC6EFCE"/>
                </patternFill>
              </fill>
            </x14:dxf>
          </x14:cfRule>
          <x14:cfRule type="containsText" priority="36" operator="containsText" id="{D1C03055-AB08-4D26-AC5C-D11C9F7D9B4B}">
            <xm:f>NOT(ISERROR(SEARCH(Aux!$E$7,E84)))</xm:f>
            <xm:f>Aux!$E$7</xm:f>
            <x14:dxf>
              <font>
                <color rgb="FFC00000"/>
              </font>
              <fill>
                <patternFill>
                  <bgColor rgb="FFFFC7CE"/>
                </patternFill>
              </fill>
            </x14:dxf>
          </x14:cfRule>
          <xm:sqref>E84:E95</xm:sqref>
        </x14:conditionalFormatting>
        <x14:conditionalFormatting xmlns:xm="http://schemas.microsoft.com/office/excel/2006/main">
          <x14:cfRule type="containsText" priority="27" operator="containsText" id="{21CFB1E2-F844-4E91-8417-65E361921F92}">
            <xm:f>NOT(ISERROR(SEARCH(Aux!$E$6,E98)))</xm:f>
            <xm:f>Aux!$E$6</xm:f>
            <x14:dxf>
              <font>
                <color rgb="FF006100"/>
              </font>
              <fill>
                <patternFill>
                  <bgColor rgb="FFC6EFCE"/>
                </patternFill>
              </fill>
            </x14:dxf>
          </x14:cfRule>
          <x14:cfRule type="containsText" priority="26" operator="containsText" id="{182A7F69-B083-4FD0-AA06-8A24CB163B43}">
            <xm:f>NOT(ISERROR(SEARCH(Aux!$E$7,E98)))</xm:f>
            <xm:f>Aux!$E$7</xm:f>
            <x14:dxf>
              <font>
                <color rgb="FFC00000"/>
              </font>
              <fill>
                <patternFill>
                  <bgColor rgb="FFFFC7CE"/>
                </patternFill>
              </fill>
            </x14:dxf>
          </x14:cfRule>
          <xm:sqref>E98:E103</xm:sqref>
        </x14:conditionalFormatting>
        <x14:conditionalFormatting xmlns:xm="http://schemas.microsoft.com/office/excel/2006/main">
          <x14:cfRule type="containsText" priority="22" operator="containsText" id="{BD371F69-877B-44F2-B164-6B6924AA112C}">
            <xm:f>NOT(ISERROR(SEARCH(Aux!$E$6,E106)))</xm:f>
            <xm:f>Aux!$E$6</xm:f>
            <x14:dxf>
              <font>
                <color rgb="FF006100"/>
              </font>
              <fill>
                <patternFill>
                  <bgColor rgb="FFC6EFCE"/>
                </patternFill>
              </fill>
            </x14:dxf>
          </x14:cfRule>
          <x14:cfRule type="containsText" priority="21" operator="containsText" id="{4CC3B59A-739C-4A25-9B32-90F0034FAE56}">
            <xm:f>NOT(ISERROR(SEARCH(Aux!$E$7,E106)))</xm:f>
            <xm:f>Aux!$E$7</xm:f>
            <x14:dxf>
              <font>
                <color rgb="FFC00000"/>
              </font>
              <fill>
                <patternFill>
                  <bgColor rgb="FFFFC7CE"/>
                </patternFill>
              </fill>
            </x14:dxf>
          </x14:cfRule>
          <xm:sqref>E106:E110</xm:sqref>
        </x14:conditionalFormatting>
        <x14:conditionalFormatting xmlns:xm="http://schemas.microsoft.com/office/excel/2006/main">
          <x14:cfRule type="containsText" priority="17" operator="containsText" id="{2B96ABCD-22BD-4C6C-94DB-0AF85101CD62}">
            <xm:f>NOT(ISERROR(SEARCH(Aux!$E$6,E113)))</xm:f>
            <xm:f>Aux!$E$6</xm:f>
            <x14:dxf>
              <font>
                <color rgb="FF006100"/>
              </font>
              <fill>
                <patternFill>
                  <bgColor rgb="FFC6EFCE"/>
                </patternFill>
              </fill>
            </x14:dxf>
          </x14:cfRule>
          <x14:cfRule type="containsText" priority="16" operator="containsText" id="{C49E6C05-1D9D-477F-AD9A-05884B24CCA8}">
            <xm:f>NOT(ISERROR(SEARCH(Aux!$E$7,E113)))</xm:f>
            <xm:f>Aux!$E$7</xm:f>
            <x14:dxf>
              <font>
                <color rgb="FFC00000"/>
              </font>
              <fill>
                <patternFill>
                  <bgColor rgb="FFFFC7CE"/>
                </patternFill>
              </fill>
            </x14:dxf>
          </x14:cfRule>
          <xm:sqref>E113:E126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Aux!$C$6:$C$8</xm:f>
          </x14:formula1>
          <xm:sqref>D11:D32 D71:D75 D78:D81 D84:D95 D98:D103 D106:D110 D113:D126 D46:D68 D35:D43</xm:sqref>
        </x14:dataValidation>
        <x14:dataValidation type="list" allowBlank="1" showInputMessage="1" showErrorMessage="1" xr:uid="{6F2F9C0F-9D1C-41F3-A347-B8F10908D9C7}">
          <x14:formula1>
            <xm:f>Aux!$E$6:$E$9</xm:f>
          </x14:formula1>
          <xm:sqref>E46:E68 E11:E32 E35:E43 E78:E81 E71:E75 E84:E95 E98:E103 E106:E110 E113:E126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F88"/>
  <sheetViews>
    <sheetView showGridLines="0" view="pageBreakPreview" zoomScale="90" zoomScaleNormal="90" zoomScaleSheetLayoutView="90" workbookViewId="0">
      <selection activeCell="E14" sqref="E14"/>
    </sheetView>
  </sheetViews>
  <sheetFormatPr baseColWidth="10" defaultRowHeight="15"/>
  <cols>
    <col min="1" max="1" width="3.85546875" customWidth="1"/>
    <col min="2" max="2" width="7.42578125" customWidth="1"/>
    <col min="3" max="3" width="99.140625" style="16" customWidth="1"/>
    <col min="4" max="4" width="28" customWidth="1"/>
    <col min="5" max="6" width="23.85546875" customWidth="1"/>
  </cols>
  <sheetData>
    <row r="2" spans="2:6" ht="23.25" customHeight="1">
      <c r="B2" s="1"/>
      <c r="C2" s="155" t="s">
        <v>1537</v>
      </c>
      <c r="D2" s="155"/>
      <c r="E2" s="155"/>
      <c r="F2" s="156"/>
    </row>
    <row r="3" spans="2:6">
      <c r="B3" s="2"/>
      <c r="C3" s="157"/>
      <c r="D3" s="157"/>
      <c r="E3" s="157"/>
      <c r="F3" s="158"/>
    </row>
    <row r="4" spans="2:6">
      <c r="B4" s="2"/>
      <c r="C4" s="21" t="str">
        <f>+CONCATENATE("Equipo de Torre:     ",'A. Carátula'!E59)</f>
        <v xml:space="preserve">Equipo de Torre:     </v>
      </c>
      <c r="D4" s="21" t="s">
        <v>1092</v>
      </c>
      <c r="E4" s="21"/>
      <c r="F4" s="135"/>
    </row>
    <row r="5" spans="2:6">
      <c r="B5" s="2"/>
      <c r="C5" s="19" t="str">
        <f>+CONCATENATE("Cía. de inspección:     ",'A. Carátula'!F67)</f>
        <v xml:space="preserve">Cía. de inspección:     </v>
      </c>
      <c r="D5" s="19" t="s">
        <v>1093</v>
      </c>
      <c r="E5" s="19"/>
      <c r="F5" s="136"/>
    </row>
    <row r="6" spans="2:6">
      <c r="B6" s="3"/>
      <c r="C6" s="20" t="str">
        <f>+CONCATENATE("Area / UG / Pozo:                    ",'A. Carátula'!D63," / ",'A. Carátula'!E55)</f>
        <v xml:space="preserve">Area / UG / Pozo:                     / </v>
      </c>
      <c r="D6" s="20" t="s">
        <v>1108</v>
      </c>
      <c r="E6" s="20"/>
      <c r="F6" s="137"/>
    </row>
    <row r="8" spans="2:6" ht="18.75">
      <c r="B8" s="159" t="s">
        <v>1483</v>
      </c>
      <c r="C8" s="160"/>
      <c r="D8" s="160"/>
      <c r="E8" s="160"/>
      <c r="F8" s="161"/>
    </row>
    <row r="10" spans="2:6">
      <c r="B10" s="23" t="s">
        <v>603</v>
      </c>
      <c r="C10" s="138" t="s">
        <v>604</v>
      </c>
      <c r="D10" s="25" t="s">
        <v>607</v>
      </c>
      <c r="E10" s="25" t="s">
        <v>606</v>
      </c>
      <c r="F10" s="139" t="s">
        <v>605</v>
      </c>
    </row>
    <row r="11" spans="2:6">
      <c r="B11" s="131"/>
      <c r="C11" s="132"/>
      <c r="D11" s="133"/>
      <c r="E11" s="96"/>
      <c r="F11" s="98"/>
    </row>
    <row r="12" spans="2:6">
      <c r="B12" s="132"/>
      <c r="C12" s="132"/>
      <c r="D12" s="133"/>
      <c r="E12" s="96"/>
      <c r="F12" s="98"/>
    </row>
    <row r="13" spans="2:6">
      <c r="B13" s="132"/>
      <c r="C13" s="132"/>
      <c r="D13" s="133"/>
      <c r="E13" s="96"/>
      <c r="F13" s="98"/>
    </row>
    <row r="14" spans="2:6" ht="36" customHeight="1">
      <c r="B14" s="132"/>
      <c r="C14" s="132"/>
      <c r="D14" s="133"/>
      <c r="E14" s="96"/>
      <c r="F14" s="98"/>
    </row>
    <row r="15" spans="2:6">
      <c r="B15" s="132"/>
      <c r="C15" s="132"/>
      <c r="D15" s="133"/>
      <c r="E15" s="96"/>
      <c r="F15" s="98"/>
    </row>
    <row r="16" spans="2:6">
      <c r="B16" s="132"/>
      <c r="C16" s="132"/>
      <c r="D16" s="133"/>
      <c r="E16" s="96"/>
      <c r="F16" s="98"/>
    </row>
    <row r="17" spans="2:6">
      <c r="B17" s="132"/>
      <c r="C17" s="132"/>
      <c r="D17" s="133"/>
      <c r="E17" s="96"/>
      <c r="F17" s="98"/>
    </row>
    <row r="18" spans="2:6">
      <c r="B18" s="132"/>
      <c r="C18" s="132"/>
      <c r="D18" s="133"/>
      <c r="E18" s="96"/>
      <c r="F18" s="98"/>
    </row>
    <row r="19" spans="2:6">
      <c r="B19" s="132"/>
      <c r="C19" s="132"/>
      <c r="D19" s="133"/>
      <c r="E19" s="96"/>
      <c r="F19" s="98"/>
    </row>
    <row r="20" spans="2:6">
      <c r="B20" s="132"/>
      <c r="C20" s="132"/>
      <c r="D20" s="133"/>
      <c r="E20" s="96"/>
      <c r="F20" s="98"/>
    </row>
    <row r="21" spans="2:6">
      <c r="B21" s="132"/>
      <c r="C21" s="132"/>
      <c r="D21" s="133"/>
      <c r="E21" s="96"/>
      <c r="F21" s="98"/>
    </row>
    <row r="22" spans="2:6">
      <c r="B22" s="132"/>
      <c r="C22" s="132"/>
      <c r="D22" s="133"/>
      <c r="E22" s="96"/>
      <c r="F22" s="98"/>
    </row>
    <row r="23" spans="2:6">
      <c r="B23" s="132"/>
      <c r="C23" s="132"/>
      <c r="D23" s="133"/>
      <c r="E23" s="96"/>
      <c r="F23" s="98"/>
    </row>
    <row r="24" spans="2:6">
      <c r="B24" s="98"/>
      <c r="C24" s="134"/>
      <c r="D24" s="98"/>
      <c r="E24" s="98"/>
      <c r="F24" s="98"/>
    </row>
    <row r="25" spans="2:6">
      <c r="B25" s="98"/>
      <c r="C25" s="134"/>
      <c r="D25" s="98"/>
      <c r="E25" s="98"/>
      <c r="F25" s="98"/>
    </row>
    <row r="26" spans="2:6">
      <c r="B26" s="98"/>
      <c r="C26" s="134"/>
      <c r="D26" s="98"/>
      <c r="E26" s="98"/>
      <c r="F26" s="98"/>
    </row>
    <row r="27" spans="2:6">
      <c r="B27" s="98"/>
      <c r="C27" s="134"/>
      <c r="D27" s="98"/>
      <c r="E27" s="98"/>
      <c r="F27" s="98"/>
    </row>
    <row r="28" spans="2:6">
      <c r="B28" s="98"/>
      <c r="C28" s="134"/>
      <c r="D28" s="98"/>
      <c r="E28" s="98"/>
      <c r="F28" s="98"/>
    </row>
    <row r="29" spans="2:6">
      <c r="B29" s="98"/>
      <c r="C29" s="134"/>
      <c r="D29" s="98"/>
      <c r="E29" s="98"/>
      <c r="F29" s="98"/>
    </row>
    <row r="30" spans="2:6">
      <c r="B30" s="98"/>
      <c r="C30" s="134"/>
      <c r="D30" s="98"/>
      <c r="E30" s="98"/>
      <c r="F30" s="98"/>
    </row>
    <row r="31" spans="2:6">
      <c r="B31" s="98"/>
      <c r="C31" s="134"/>
      <c r="D31" s="98"/>
      <c r="E31" s="98"/>
      <c r="F31" s="98"/>
    </row>
    <row r="32" spans="2:6">
      <c r="B32" s="98"/>
      <c r="C32" s="134"/>
      <c r="D32" s="98"/>
      <c r="E32" s="98"/>
      <c r="F32" s="98"/>
    </row>
    <row r="33" spans="2:6">
      <c r="B33" s="98"/>
      <c r="C33" s="134"/>
      <c r="D33" s="98"/>
      <c r="E33" s="98"/>
      <c r="F33" s="98"/>
    </row>
    <row r="34" spans="2:6">
      <c r="B34" s="98"/>
      <c r="C34" s="134"/>
      <c r="D34" s="98"/>
      <c r="E34" s="98"/>
      <c r="F34" s="98"/>
    </row>
    <row r="35" spans="2:6">
      <c r="B35" s="98"/>
      <c r="C35" s="134"/>
      <c r="D35" s="98"/>
      <c r="E35" s="98"/>
      <c r="F35" s="98"/>
    </row>
    <row r="36" spans="2:6">
      <c r="B36" s="98"/>
      <c r="C36" s="134"/>
      <c r="D36" s="98"/>
      <c r="E36" s="98"/>
      <c r="F36" s="98"/>
    </row>
    <row r="37" spans="2:6">
      <c r="B37" s="98"/>
      <c r="C37" s="134"/>
      <c r="D37" s="98"/>
      <c r="E37" s="98"/>
      <c r="F37" s="98"/>
    </row>
    <row r="38" spans="2:6">
      <c r="B38" s="98"/>
      <c r="C38" s="134"/>
      <c r="D38" s="98"/>
      <c r="E38" s="98"/>
      <c r="F38" s="98"/>
    </row>
    <row r="39" spans="2:6">
      <c r="B39" s="98"/>
      <c r="C39" s="134"/>
      <c r="D39" s="98"/>
      <c r="E39" s="98"/>
      <c r="F39" s="98"/>
    </row>
    <row r="40" spans="2:6">
      <c r="B40" s="98"/>
      <c r="C40" s="134"/>
      <c r="D40" s="98"/>
      <c r="E40" s="98"/>
      <c r="F40" s="98"/>
    </row>
    <row r="41" spans="2:6">
      <c r="B41" s="98"/>
      <c r="C41" s="134"/>
      <c r="D41" s="98"/>
      <c r="E41" s="98"/>
      <c r="F41" s="98"/>
    </row>
    <row r="42" spans="2:6">
      <c r="B42" s="98"/>
      <c r="C42" s="134"/>
      <c r="D42" s="98"/>
      <c r="E42" s="98"/>
      <c r="F42" s="98"/>
    </row>
    <row r="43" spans="2:6">
      <c r="B43" s="98"/>
      <c r="C43" s="134"/>
      <c r="D43" s="98"/>
      <c r="E43" s="98"/>
      <c r="F43" s="98"/>
    </row>
    <row r="44" spans="2:6">
      <c r="B44" s="98"/>
      <c r="C44" s="134"/>
      <c r="D44" s="98"/>
      <c r="E44" s="98"/>
      <c r="F44" s="98"/>
    </row>
    <row r="45" spans="2:6">
      <c r="B45" s="98"/>
      <c r="C45" s="134"/>
      <c r="D45" s="98"/>
      <c r="E45" s="98"/>
      <c r="F45" s="98"/>
    </row>
    <row r="46" spans="2:6">
      <c r="B46" s="98"/>
      <c r="C46" s="134"/>
      <c r="D46" s="98"/>
      <c r="E46" s="98"/>
      <c r="F46" s="98"/>
    </row>
    <row r="47" spans="2:6">
      <c r="B47" s="98"/>
      <c r="C47" s="134"/>
      <c r="D47" s="98"/>
      <c r="E47" s="98"/>
      <c r="F47" s="98"/>
    </row>
    <row r="48" spans="2:6">
      <c r="B48" s="98"/>
      <c r="C48" s="134"/>
      <c r="D48" s="98"/>
      <c r="E48" s="98"/>
      <c r="F48" s="98"/>
    </row>
    <row r="49" spans="2:6">
      <c r="B49" s="98"/>
      <c r="C49" s="134"/>
      <c r="D49" s="98"/>
      <c r="E49" s="98"/>
      <c r="F49" s="98"/>
    </row>
    <row r="50" spans="2:6">
      <c r="B50" s="98"/>
      <c r="C50" s="134"/>
      <c r="D50" s="98"/>
      <c r="E50" s="98"/>
      <c r="F50" s="98"/>
    </row>
    <row r="51" spans="2:6">
      <c r="B51" s="98"/>
      <c r="C51" s="134"/>
      <c r="D51" s="98"/>
      <c r="E51" s="98"/>
      <c r="F51" s="98"/>
    </row>
    <row r="52" spans="2:6">
      <c r="B52" s="98"/>
      <c r="C52" s="134"/>
      <c r="D52" s="98"/>
      <c r="E52" s="98"/>
      <c r="F52" s="98"/>
    </row>
    <row r="53" spans="2:6">
      <c r="B53" s="98"/>
      <c r="C53" s="134"/>
      <c r="D53" s="98"/>
      <c r="E53" s="98"/>
      <c r="F53" s="98"/>
    </row>
    <row r="54" spans="2:6">
      <c r="B54" s="98"/>
      <c r="C54" s="134"/>
      <c r="D54" s="98"/>
      <c r="E54" s="98"/>
      <c r="F54" s="98"/>
    </row>
    <row r="55" spans="2:6">
      <c r="B55" s="98"/>
      <c r="C55" s="134"/>
      <c r="D55" s="98"/>
      <c r="E55" s="98"/>
      <c r="F55" s="98"/>
    </row>
    <row r="56" spans="2:6">
      <c r="B56" s="98"/>
      <c r="C56" s="134"/>
      <c r="D56" s="98"/>
      <c r="E56" s="98"/>
      <c r="F56" s="98"/>
    </row>
    <row r="57" spans="2:6">
      <c r="B57" s="98"/>
      <c r="C57" s="134"/>
      <c r="D57" s="98"/>
      <c r="E57" s="98"/>
      <c r="F57" s="98"/>
    </row>
    <row r="58" spans="2:6">
      <c r="B58" s="98"/>
      <c r="C58" s="134"/>
      <c r="D58" s="98"/>
      <c r="E58" s="98"/>
      <c r="F58" s="98"/>
    </row>
    <row r="59" spans="2:6">
      <c r="B59" s="98"/>
      <c r="C59" s="134"/>
      <c r="D59" s="98"/>
      <c r="E59" s="98"/>
      <c r="F59" s="98"/>
    </row>
    <row r="60" spans="2:6">
      <c r="B60" s="98"/>
      <c r="C60" s="134"/>
      <c r="D60" s="98"/>
      <c r="E60" s="98"/>
      <c r="F60" s="98"/>
    </row>
    <row r="61" spans="2:6">
      <c r="B61" s="98"/>
      <c r="C61" s="134"/>
      <c r="D61" s="98"/>
      <c r="E61" s="98"/>
      <c r="F61" s="98"/>
    </row>
    <row r="62" spans="2:6">
      <c r="B62" s="98"/>
      <c r="C62" s="134"/>
      <c r="D62" s="98"/>
      <c r="E62" s="98"/>
      <c r="F62" s="98"/>
    </row>
    <row r="72" spans="2:6">
      <c r="B72" s="4"/>
      <c r="C72" s="18"/>
      <c r="E72" s="4"/>
      <c r="F72" s="4"/>
    </row>
    <row r="73" spans="2:6">
      <c r="B73" s="16" t="s">
        <v>1482</v>
      </c>
      <c r="E73" s="10" t="s">
        <v>608</v>
      </c>
      <c r="F73" s="10"/>
    </row>
    <row r="74" spans="2:6">
      <c r="B74" s="16"/>
    </row>
    <row r="75" spans="2:6">
      <c r="B75" s="16"/>
    </row>
    <row r="76" spans="2:6">
      <c r="B76" s="16"/>
    </row>
    <row r="77" spans="2:6">
      <c r="B77" s="18"/>
      <c r="C77" s="18"/>
      <c r="E77" s="4"/>
      <c r="F77" s="4"/>
    </row>
    <row r="78" spans="2:6">
      <c r="B78" s="16" t="s">
        <v>609</v>
      </c>
      <c r="E78" s="10" t="s">
        <v>608</v>
      </c>
      <c r="F78" s="10"/>
    </row>
    <row r="79" spans="2:6">
      <c r="B79" s="16"/>
    </row>
    <row r="80" spans="2:6">
      <c r="B80" s="16"/>
    </row>
    <row r="81" spans="2:6">
      <c r="B81" s="16"/>
    </row>
    <row r="82" spans="2:6">
      <c r="B82" s="18"/>
      <c r="C82" s="18"/>
      <c r="E82" s="4"/>
      <c r="F82" s="4"/>
    </row>
    <row r="83" spans="2:6">
      <c r="B83" s="16" t="s">
        <v>610</v>
      </c>
      <c r="E83" s="10" t="s">
        <v>608</v>
      </c>
      <c r="F83" s="10"/>
    </row>
    <row r="84" spans="2:6">
      <c r="B84" s="16"/>
    </row>
    <row r="85" spans="2:6">
      <c r="B85" s="16"/>
    </row>
    <row r="86" spans="2:6">
      <c r="B86" s="16"/>
    </row>
    <row r="87" spans="2:6">
      <c r="B87" s="18"/>
      <c r="C87" s="18"/>
      <c r="E87" s="4"/>
      <c r="F87" s="4"/>
    </row>
    <row r="88" spans="2:6">
      <c r="B88" s="16" t="s">
        <v>1492</v>
      </c>
      <c r="E88" s="10" t="s">
        <v>608</v>
      </c>
      <c r="F88" s="10"/>
    </row>
  </sheetData>
  <sheetProtection formatCells="0" formatColumns="0" formatRows="0"/>
  <mergeCells count="2">
    <mergeCell ref="C2:F3"/>
    <mergeCell ref="B8:F8"/>
  </mergeCells>
  <pageMargins left="0.51181102362204722" right="0.51181102362204722" top="0.51181102362204722" bottom="0.51181102362204722" header="0.31496062992125984" footer="0.31496062992125984"/>
  <pageSetup scale="51" orientation="portrait" r:id="rId1"/>
  <headerFooter>
    <oddFooter>&amp;L&amp;F&amp;C&amp;N &amp;D&amp;RPágina &amp;P of &amp;N</oddFooter>
  </headerFooter>
  <ignoredErrors>
    <ignoredError sqref="C4:C6" unlocked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831C5-84EC-4E61-ABCE-09EDDA3DB9E2}">
  <dimension ref="B1:K27"/>
  <sheetViews>
    <sheetView showGridLines="0" view="pageBreakPreview" zoomScale="90" zoomScaleNormal="100" zoomScaleSheetLayoutView="90" workbookViewId="0">
      <selection activeCell="C3" sqref="C3"/>
    </sheetView>
  </sheetViews>
  <sheetFormatPr baseColWidth="10" defaultRowHeight="15"/>
  <cols>
    <col min="1" max="1" width="5" customWidth="1"/>
    <col min="2" max="2" width="27" customWidth="1"/>
    <col min="3" max="3" width="12.140625" customWidth="1"/>
    <col min="4" max="4" width="15" bestFit="1" customWidth="1"/>
    <col min="8" max="8" width="11.42578125" customWidth="1"/>
    <col min="10" max="10" width="15" bestFit="1" customWidth="1"/>
    <col min="12" max="12" width="5.140625" customWidth="1"/>
  </cols>
  <sheetData>
    <row r="1" spans="2:11">
      <c r="C1" s="16"/>
    </row>
    <row r="2" spans="2:11" s="89" customFormat="1" ht="23.45" customHeight="1">
      <c r="B2" s="93"/>
      <c r="C2" s="90"/>
      <c r="D2" s="91" t="s">
        <v>1537</v>
      </c>
      <c r="E2" s="90"/>
      <c r="F2" s="90"/>
      <c r="G2" s="90"/>
      <c r="H2" s="90"/>
      <c r="I2" s="90"/>
      <c r="J2" s="90"/>
      <c r="K2" s="92"/>
    </row>
    <row r="3" spans="2:11" ht="15" customHeight="1">
      <c r="B3" s="94"/>
      <c r="C3" s="21" t="str">
        <f>+CONCATENATE("Equipo de Torre:                   ",'A. Carátula'!E59)</f>
        <v xml:space="preserve">Equipo de Torre:                   </v>
      </c>
      <c r="D3" s="88"/>
      <c r="E3" s="88"/>
      <c r="F3" s="88"/>
      <c r="G3" s="21" t="s">
        <v>1092</v>
      </c>
      <c r="H3" s="21"/>
      <c r="I3" s="140"/>
      <c r="J3" s="176"/>
      <c r="K3" s="177"/>
    </row>
    <row r="4" spans="2:11">
      <c r="B4" s="94"/>
      <c r="C4" s="19" t="str">
        <f>+CONCATENATE("Cía. de inspección:               ",'A. Carátula'!F67)</f>
        <v xml:space="preserve">Cía. de inspección:               </v>
      </c>
      <c r="D4" s="19"/>
      <c r="E4" s="19"/>
      <c r="F4" s="19"/>
      <c r="G4" s="19" t="s">
        <v>1093</v>
      </c>
      <c r="H4" s="19"/>
      <c r="I4" s="113"/>
      <c r="J4" s="113"/>
      <c r="K4" s="141"/>
    </row>
    <row r="5" spans="2:11" ht="15" customHeight="1">
      <c r="B5" s="95"/>
      <c r="C5" s="20" t="str">
        <f>+CONCATENATE("Area / UG / Pozo:                 ",'A. Carátula'!D63," / ",'A. Carátula'!E55)</f>
        <v xml:space="preserve">Area / UG / Pozo:                  / </v>
      </c>
      <c r="D5" s="4"/>
      <c r="E5" s="4"/>
      <c r="F5" s="4"/>
      <c r="G5" s="20" t="s">
        <v>1108</v>
      </c>
      <c r="H5" s="20"/>
      <c r="I5" s="142"/>
      <c r="J5" s="142"/>
      <c r="K5" s="143"/>
    </row>
    <row r="6" spans="2:11">
      <c r="B6" s="87"/>
    </row>
    <row r="7" spans="2:11">
      <c r="B7" s="87"/>
    </row>
    <row r="8" spans="2:11">
      <c r="C8" s="76" t="s">
        <v>401</v>
      </c>
      <c r="D8" s="76" t="s">
        <v>402</v>
      </c>
      <c r="E8" s="76" t="s">
        <v>403</v>
      </c>
      <c r="F8" s="76" t="s">
        <v>1516</v>
      </c>
      <c r="G8" s="76" t="s">
        <v>1510</v>
      </c>
      <c r="I8" s="178" t="s">
        <v>1520</v>
      </c>
      <c r="J8" s="178"/>
    </row>
    <row r="9" spans="2:11">
      <c r="B9" s="75" t="s">
        <v>1506</v>
      </c>
      <c r="C9" s="74">
        <f>+COUNTIF('C. Equipo de Torre'!$E$11:$E$294, "Satisfactorio")</f>
        <v>255</v>
      </c>
      <c r="D9" s="74">
        <f>+COUNTIF('C. Equipo de Torre'!$E$11:$E$294,"No Satisfactorio")</f>
        <v>0</v>
      </c>
      <c r="E9" s="74">
        <f>+COUNTIF('C. Equipo de Torre'!$E$11:$E$294,"No Aplica")</f>
        <v>0</v>
      </c>
      <c r="F9" s="74">
        <f>+COUNTIF('C. Equipo de Torre'!$E$11:$E$294,"Pendiente")</f>
        <v>0</v>
      </c>
      <c r="G9" s="77">
        <f>SUM(C9:F9)</f>
        <v>255</v>
      </c>
      <c r="I9" s="179">
        <f>COUNTIFS('C. Equipo de Torre'!D10:D292,"Crítico",'C. Equipo de Torre'!E10:E292,"Pendiente")</f>
        <v>0</v>
      </c>
      <c r="J9" s="179"/>
    </row>
    <row r="10" spans="2:11">
      <c r="B10" s="75" t="s">
        <v>1507</v>
      </c>
      <c r="C10" s="74">
        <f>+COUNTIF('D. Sistema Lodo'!$E$11:$E$124,"Satisfactorio")</f>
        <v>98</v>
      </c>
      <c r="D10" s="74">
        <f>+COUNTIF('D. Sistema Lodo'!$E$11:$E$124,"No Satisfactorio")</f>
        <v>0</v>
      </c>
      <c r="E10" s="74">
        <f>+COUNTIF('D. Sistema Lodo'!$E$11:$E$124,"No Aplica")</f>
        <v>0</v>
      </c>
      <c r="F10" s="74">
        <f>+COUNTIF('D. Sistema Lodo'!$E$11:$E$124,"Pendiente")</f>
        <v>0</v>
      </c>
      <c r="G10" s="77">
        <f t="shared" ref="G10:G12" si="0">SUM(C10:F10)</f>
        <v>98</v>
      </c>
      <c r="I10" s="179">
        <f>COUNTIFS('D. Sistema Lodo'!D10:D124,"Crítico",'D. Sistema Lodo'!E10:E124,"Pendiente")</f>
        <v>0</v>
      </c>
      <c r="J10" s="179"/>
    </row>
    <row r="11" spans="2:11">
      <c r="B11" s="75" t="s">
        <v>1508</v>
      </c>
      <c r="C11" s="74">
        <f>+COUNTIF('E. Equipo Control de Pozo'!$E$11:$E$190,"Satisfactorio")</f>
        <v>144</v>
      </c>
      <c r="D11" s="74">
        <f>+COUNTIF('E. Equipo Control de Pozo'!$E$11:$E$190,"No Satisfactorio")</f>
        <v>0</v>
      </c>
      <c r="E11" s="74">
        <f>+COUNTIF('E. Equipo Control de Pozo'!$E$11:$E$190,"No Aplica")</f>
        <v>11</v>
      </c>
      <c r="F11" s="74">
        <f>+COUNTIF('E. Equipo Control de Pozo'!$E$11:$E$190,"Pendiente")</f>
        <v>0</v>
      </c>
      <c r="G11" s="77">
        <f t="shared" si="0"/>
        <v>155</v>
      </c>
      <c r="I11" s="179">
        <f>COUNTIFS('E. Equipo Control de Pozo'!D10:D190,"Crítico",'E. Equipo Control de Pozo'!E10:E190,"Pendiente")</f>
        <v>0</v>
      </c>
      <c r="J11" s="179"/>
    </row>
    <row r="12" spans="2:11">
      <c r="B12" s="75" t="s">
        <v>1509</v>
      </c>
      <c r="C12" s="74">
        <f>+COUNTIF('F. Planta de Poder'!$E$10:$E$126,"Satisfactorio")</f>
        <v>100</v>
      </c>
      <c r="D12" s="74">
        <f>+COUNTIF('F. Planta de Poder'!$E$10:$E$126,"No Satisfactorio")</f>
        <v>0</v>
      </c>
      <c r="E12" s="74">
        <f>+COUNTIF('F. Planta de Poder'!$E$10:$E$126,"No Aplica")</f>
        <v>0</v>
      </c>
      <c r="F12" s="74">
        <f>+COUNTIF('F. Planta de Poder'!$E$10:$E$126,"Pendiente")</f>
        <v>0</v>
      </c>
      <c r="G12" s="77">
        <f t="shared" si="0"/>
        <v>100</v>
      </c>
      <c r="I12" s="179">
        <f>COUNTIFS('F. Planta de Poder'!D10:D126,"Crítico",'F. Planta de Poder'!E10:E126,"Pendiente")</f>
        <v>0</v>
      </c>
      <c r="J12" s="179"/>
    </row>
    <row r="13" spans="2:11">
      <c r="B13" s="76" t="s">
        <v>1517</v>
      </c>
      <c r="C13" s="78">
        <f>SUM(C9:C12)</f>
        <v>597</v>
      </c>
      <c r="D13" s="78">
        <f t="shared" ref="D13:G13" si="1">SUM(D9:D12)</f>
        <v>0</v>
      </c>
      <c r="E13" s="78">
        <f t="shared" si="1"/>
        <v>11</v>
      </c>
      <c r="F13" s="78">
        <f t="shared" si="1"/>
        <v>0</v>
      </c>
      <c r="G13" s="78">
        <f t="shared" si="1"/>
        <v>608</v>
      </c>
      <c r="I13" s="175">
        <f>SUM(I9:J12)</f>
        <v>0</v>
      </c>
      <c r="J13" s="175"/>
    </row>
    <row r="14" spans="2:11">
      <c r="C14" s="73"/>
      <c r="D14" s="73"/>
      <c r="E14" s="73"/>
      <c r="F14" s="73"/>
      <c r="G14" s="73"/>
      <c r="H14" s="73"/>
      <c r="I14" s="73"/>
      <c r="J14" s="73"/>
    </row>
    <row r="15" spans="2:11">
      <c r="I15" s="107"/>
      <c r="J15" s="73"/>
      <c r="K15" s="73"/>
    </row>
    <row r="16" spans="2:11">
      <c r="J16" s="73"/>
      <c r="K16" s="73"/>
    </row>
    <row r="17" spans="2:11">
      <c r="B17" s="87" t="s">
        <v>1511</v>
      </c>
      <c r="C17" s="76" t="s">
        <v>401</v>
      </c>
      <c r="D17" s="76" t="s">
        <v>402</v>
      </c>
      <c r="E17" s="76" t="s">
        <v>403</v>
      </c>
      <c r="F17" s="76" t="s">
        <v>1516</v>
      </c>
      <c r="J17" s="73"/>
      <c r="K17" s="73"/>
    </row>
    <row r="18" spans="2:11">
      <c r="B18" s="75" t="s">
        <v>1506</v>
      </c>
      <c r="C18" s="79">
        <f>+C$9/$G$9</f>
        <v>1</v>
      </c>
      <c r="D18" s="79">
        <f>+D$9/$G$9</f>
        <v>0</v>
      </c>
      <c r="E18" s="79">
        <f>+E$9/$G$9</f>
        <v>0</v>
      </c>
      <c r="F18" s="79">
        <f>+F$9/$G$9</f>
        <v>0</v>
      </c>
      <c r="J18" s="73"/>
      <c r="K18" s="73"/>
    </row>
    <row r="19" spans="2:11">
      <c r="B19" s="75" t="s">
        <v>1507</v>
      </c>
      <c r="C19" s="79">
        <f>+C$10/$G$10</f>
        <v>1</v>
      </c>
      <c r="D19" s="79">
        <f>+D$10/$G$10</f>
        <v>0</v>
      </c>
      <c r="E19" s="79">
        <f>+E$10/$G$10</f>
        <v>0</v>
      </c>
      <c r="F19" s="79">
        <f>+F$10/$G$10</f>
        <v>0</v>
      </c>
      <c r="J19" s="73"/>
      <c r="K19" s="73"/>
    </row>
    <row r="20" spans="2:11">
      <c r="B20" s="75" t="s">
        <v>1508</v>
      </c>
      <c r="C20" s="79">
        <f>+C$11/$G$11</f>
        <v>0.92903225806451617</v>
      </c>
      <c r="D20" s="79">
        <f>+D$11/$G$11</f>
        <v>0</v>
      </c>
      <c r="E20" s="79">
        <f>+E$11/$G$11</f>
        <v>7.0967741935483872E-2</v>
      </c>
      <c r="F20" s="79">
        <f>+F$11/$G$11</f>
        <v>0</v>
      </c>
      <c r="J20" s="73"/>
      <c r="K20" s="73"/>
    </row>
    <row r="21" spans="2:11">
      <c r="B21" s="75" t="s">
        <v>1509</v>
      </c>
      <c r="C21" s="79">
        <f>+C$12/$G$12</f>
        <v>1</v>
      </c>
      <c r="D21" s="79">
        <f>+D$12/$G$12</f>
        <v>0</v>
      </c>
      <c r="E21" s="79">
        <f>+E$12/$G$12</f>
        <v>0</v>
      </c>
      <c r="F21" s="79">
        <f>+F$12/$G$12</f>
        <v>0</v>
      </c>
      <c r="J21" s="73"/>
      <c r="K21" s="73"/>
    </row>
    <row r="22" spans="2:11">
      <c r="B22" s="76" t="s">
        <v>1510</v>
      </c>
      <c r="C22" s="80">
        <f>+C$13/$G$13</f>
        <v>0.98190789473684215</v>
      </c>
      <c r="D22" s="80">
        <f>+D$13/$G$13</f>
        <v>0</v>
      </c>
      <c r="E22" s="80">
        <f>+E$13/$G$13</f>
        <v>1.8092105263157895E-2</v>
      </c>
      <c r="F22" s="80">
        <f>+F$13/$G$13</f>
        <v>0</v>
      </c>
      <c r="J22" s="73"/>
      <c r="K22" s="73"/>
    </row>
    <row r="23" spans="2:11">
      <c r="C23" s="73"/>
      <c r="J23" s="73"/>
      <c r="K23" s="73"/>
    </row>
    <row r="24" spans="2:11">
      <c r="C24" s="73"/>
      <c r="D24" s="73"/>
      <c r="E24" s="73"/>
      <c r="F24" s="73"/>
      <c r="G24" s="73"/>
      <c r="H24" s="73"/>
      <c r="I24" s="73"/>
      <c r="J24" s="73"/>
      <c r="K24" s="73"/>
    </row>
    <row r="25" spans="2:11">
      <c r="C25" s="73"/>
      <c r="D25" s="73"/>
      <c r="E25" s="73"/>
      <c r="F25" s="73"/>
      <c r="G25" s="73"/>
      <c r="H25" s="73"/>
      <c r="I25" s="73"/>
      <c r="J25" s="73"/>
      <c r="K25" s="73"/>
    </row>
    <row r="26" spans="2:11">
      <c r="C26" s="73"/>
      <c r="D26" s="73"/>
      <c r="E26" s="73"/>
      <c r="F26" s="73"/>
      <c r="G26" s="73"/>
      <c r="H26" s="73"/>
      <c r="I26" s="73"/>
      <c r="J26" s="73"/>
      <c r="K26" s="73"/>
    </row>
    <row r="27" spans="2:11">
      <c r="C27" s="73"/>
      <c r="D27" s="73"/>
      <c r="E27" s="73"/>
      <c r="F27" s="73"/>
      <c r="G27" s="73"/>
      <c r="H27" s="73"/>
      <c r="I27" s="73"/>
      <c r="J27" s="73"/>
      <c r="K27" s="73"/>
    </row>
  </sheetData>
  <sheetProtection algorithmName="SHA-512" hashValue="ssYWb1Prow4t+5Gfvvk9BdyJOAfzE2PdmzxeEFWrh7IAV5mMS4LoB3mr8U2M01Qqi57V0HpT+mNcmde7lNlynw==" saltValue="a+GRs+R5RaYuQ2Yxj+Sanw==" spinCount="100000" sheet="1" objects="1" scenarios="1"/>
  <mergeCells count="7">
    <mergeCell ref="I13:J13"/>
    <mergeCell ref="J3:K3"/>
    <mergeCell ref="I8:J8"/>
    <mergeCell ref="I9:J9"/>
    <mergeCell ref="I10:J10"/>
    <mergeCell ref="I11:J11"/>
    <mergeCell ref="I12:J12"/>
  </mergeCells>
  <pageMargins left="0.7" right="0.7" top="0.75" bottom="0.75" header="0.3" footer="0.3"/>
  <pageSetup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752FF-E954-4A9E-BF0F-72474846931A}">
  <sheetPr>
    <tabColor rgb="FFFF0000"/>
  </sheetPr>
  <dimension ref="B1:G36"/>
  <sheetViews>
    <sheetView workbookViewId="0">
      <selection activeCell="E7" sqref="E7"/>
    </sheetView>
  </sheetViews>
  <sheetFormatPr baseColWidth="10" defaultColWidth="11.42578125" defaultRowHeight="15"/>
  <cols>
    <col min="1" max="1" width="11.42578125" style="84"/>
    <col min="2" max="2" width="16.140625" style="84" customWidth="1"/>
    <col min="3" max="3" width="94.42578125" style="86" customWidth="1"/>
    <col min="4" max="4" width="11.85546875" style="84" bestFit="1" customWidth="1"/>
    <col min="5" max="5" width="60.42578125" style="86" bestFit="1" customWidth="1"/>
    <col min="6" max="6" width="11" style="84" bestFit="1" customWidth="1"/>
    <col min="7" max="16384" width="11.42578125" style="84"/>
  </cols>
  <sheetData>
    <row r="1" spans="2:7">
      <c r="B1"/>
      <c r="C1"/>
      <c r="F1" s="84">
        <v>3</v>
      </c>
      <c r="G1" s="84">
        <v>0</v>
      </c>
    </row>
    <row r="2" spans="2:7">
      <c r="B2" s="81" t="s">
        <v>404</v>
      </c>
      <c r="C2" s="82" t="s">
        <v>403</v>
      </c>
    </row>
    <row r="3" spans="2:7">
      <c r="B3"/>
      <c r="C3"/>
      <c r="D3"/>
      <c r="E3" s="15"/>
    </row>
    <row r="4" spans="2:7">
      <c r="B4" s="81" t="s">
        <v>765</v>
      </c>
      <c r="C4" s="85" t="s">
        <v>937</v>
      </c>
      <c r="D4" s="81" t="s">
        <v>1</v>
      </c>
      <c r="E4" s="85" t="s">
        <v>405</v>
      </c>
    </row>
    <row r="5" spans="2:7">
      <c r="B5" s="82" t="s">
        <v>1118</v>
      </c>
      <c r="C5" s="82" t="s">
        <v>370</v>
      </c>
      <c r="D5" s="82" t="s">
        <v>3</v>
      </c>
      <c r="E5" s="82" t="s">
        <v>1500</v>
      </c>
    </row>
    <row r="6" spans="2:7">
      <c r="B6" s="82" t="s">
        <v>1125</v>
      </c>
      <c r="C6" s="82" t="s">
        <v>237</v>
      </c>
      <c r="D6" s="82" t="s">
        <v>3</v>
      </c>
      <c r="E6" s="82" t="s">
        <v>1512</v>
      </c>
    </row>
    <row r="7" spans="2:7">
      <c r="B7" s="82" t="s">
        <v>1250</v>
      </c>
      <c r="C7" s="82" t="s">
        <v>239</v>
      </c>
      <c r="D7" s="82" t="s">
        <v>3</v>
      </c>
      <c r="E7" s="82" t="s">
        <v>1505</v>
      </c>
    </row>
    <row r="8" spans="2:7">
      <c r="B8" s="82" t="s">
        <v>1263</v>
      </c>
      <c r="C8" s="82" t="s">
        <v>241</v>
      </c>
      <c r="D8" s="82" t="s">
        <v>3</v>
      </c>
      <c r="E8" s="82" t="s">
        <v>1500</v>
      </c>
    </row>
    <row r="9" spans="2:7">
      <c r="B9" s="82" t="s">
        <v>1267</v>
      </c>
      <c r="C9" s="82" t="s">
        <v>980</v>
      </c>
      <c r="D9" s="82" t="s">
        <v>3</v>
      </c>
      <c r="E9" s="82" t="s">
        <v>1526</v>
      </c>
    </row>
    <row r="10" spans="2:7">
      <c r="B10" s="82" t="s">
        <v>1252</v>
      </c>
      <c r="C10" s="82" t="s">
        <v>240</v>
      </c>
      <c r="D10" s="82" t="s">
        <v>3</v>
      </c>
      <c r="E10" s="82" t="s">
        <v>1519</v>
      </c>
    </row>
    <row r="11" spans="2:7">
      <c r="B11" s="82" t="s">
        <v>1135</v>
      </c>
      <c r="C11" s="82" t="s">
        <v>452</v>
      </c>
      <c r="D11" s="82" t="s">
        <v>3</v>
      </c>
      <c r="E11" s="82" t="s">
        <v>1518</v>
      </c>
    </row>
    <row r="12" spans="2:7">
      <c r="B12" s="82" t="s">
        <v>1136</v>
      </c>
      <c r="C12" s="82" t="s">
        <v>184</v>
      </c>
      <c r="D12" s="82" t="s">
        <v>3</v>
      </c>
      <c r="E12" s="82" t="s">
        <v>1503</v>
      </c>
    </row>
    <row r="13" spans="2:7">
      <c r="B13" s="82" t="s">
        <v>621</v>
      </c>
      <c r="C13" s="82" t="s">
        <v>357</v>
      </c>
      <c r="D13" s="82" t="s">
        <v>911</v>
      </c>
      <c r="E13" s="82" t="s">
        <v>1501</v>
      </c>
    </row>
    <row r="14" spans="2:7">
      <c r="B14" s="82" t="s">
        <v>622</v>
      </c>
      <c r="C14" s="82" t="s">
        <v>358</v>
      </c>
      <c r="D14" s="82" t="s">
        <v>3</v>
      </c>
      <c r="E14" s="82" t="s">
        <v>1501</v>
      </c>
    </row>
    <row r="15" spans="2:7">
      <c r="B15" s="82" t="s">
        <v>623</v>
      </c>
      <c r="C15" s="82" t="s">
        <v>177</v>
      </c>
      <c r="D15" s="82" t="s">
        <v>911</v>
      </c>
      <c r="E15" s="82" t="s">
        <v>1501</v>
      </c>
    </row>
    <row r="16" spans="2:7">
      <c r="B16" s="82" t="s">
        <v>626</v>
      </c>
      <c r="C16" s="82" t="s">
        <v>359</v>
      </c>
      <c r="D16" s="82" t="s">
        <v>911</v>
      </c>
      <c r="E16" s="82" t="s">
        <v>1502</v>
      </c>
    </row>
    <row r="17" spans="2:5">
      <c r="B17" s="82" t="s">
        <v>1130</v>
      </c>
      <c r="C17" s="82" t="s">
        <v>360</v>
      </c>
      <c r="D17" s="82" t="s">
        <v>3</v>
      </c>
      <c r="E17" s="82" t="s">
        <v>1501</v>
      </c>
    </row>
    <row r="18" spans="2:5">
      <c r="B18" s="82" t="s">
        <v>1175</v>
      </c>
      <c r="C18" s="82" t="s">
        <v>944</v>
      </c>
      <c r="D18" s="82" t="s">
        <v>911</v>
      </c>
      <c r="E18" s="82" t="s">
        <v>1504</v>
      </c>
    </row>
    <row r="19" spans="2:5">
      <c r="B19" s="82" t="s">
        <v>1177</v>
      </c>
      <c r="C19" s="82" t="s">
        <v>946</v>
      </c>
      <c r="D19" s="82" t="s">
        <v>911</v>
      </c>
      <c r="E19" s="82" t="s">
        <v>1513</v>
      </c>
    </row>
    <row r="20" spans="2:5">
      <c r="B20" s="82" t="s">
        <v>663</v>
      </c>
      <c r="C20" s="82" t="s">
        <v>1076</v>
      </c>
      <c r="D20" s="82" t="s">
        <v>3</v>
      </c>
      <c r="E20" s="82" t="s">
        <v>1514</v>
      </c>
    </row>
    <row r="21" spans="2:5">
      <c r="B21" s="82" t="s">
        <v>666</v>
      </c>
      <c r="C21" s="82" t="s">
        <v>972</v>
      </c>
      <c r="D21" s="82" t="s">
        <v>3</v>
      </c>
      <c r="E21" s="82" t="s">
        <v>1514</v>
      </c>
    </row>
    <row r="22" spans="2:5">
      <c r="B22" s="82" t="s">
        <v>650</v>
      </c>
      <c r="C22" s="82" t="s">
        <v>13</v>
      </c>
      <c r="D22" s="82" t="s">
        <v>3</v>
      </c>
      <c r="E22" s="82" t="s">
        <v>1514</v>
      </c>
    </row>
    <row r="23" spans="2:5">
      <c r="B23" s="82" t="s">
        <v>1235</v>
      </c>
      <c r="C23" s="82" t="s">
        <v>518</v>
      </c>
      <c r="D23" s="82" t="s">
        <v>911</v>
      </c>
      <c r="E23" s="82" t="s">
        <v>1527</v>
      </c>
    </row>
    <row r="24" spans="2:5">
      <c r="B24"/>
      <c r="C24"/>
      <c r="D24"/>
      <c r="E24" s="15"/>
    </row>
    <row r="25" spans="2:5">
      <c r="B25"/>
      <c r="C25"/>
      <c r="D25"/>
      <c r="E25" s="15"/>
    </row>
    <row r="26" spans="2:5">
      <c r="B26"/>
      <c r="C26"/>
      <c r="D26"/>
      <c r="E26" s="15"/>
    </row>
    <row r="27" spans="2:5">
      <c r="B27"/>
      <c r="C27"/>
      <c r="D27"/>
      <c r="E27" s="15"/>
    </row>
    <row r="28" spans="2:5">
      <c r="B28"/>
      <c r="C28"/>
      <c r="D28"/>
      <c r="E28" s="15"/>
    </row>
    <row r="29" spans="2:5">
      <c r="B29"/>
      <c r="C29"/>
      <c r="D29"/>
      <c r="E29" s="15"/>
    </row>
    <row r="30" spans="2:5">
      <c r="B30"/>
      <c r="C30"/>
      <c r="D30"/>
      <c r="E30" s="15"/>
    </row>
    <row r="31" spans="2:5">
      <c r="B31"/>
      <c r="C31"/>
      <c r="D31"/>
      <c r="E31" s="15"/>
    </row>
    <row r="32" spans="2:5">
      <c r="B32"/>
      <c r="C32"/>
      <c r="D32"/>
      <c r="E32" s="15"/>
    </row>
    <row r="33" spans="2:5">
      <c r="B33"/>
      <c r="C33"/>
      <c r="D33"/>
      <c r="E33" s="15"/>
    </row>
    <row r="34" spans="2:5">
      <c r="B34"/>
      <c r="C34"/>
      <c r="D34"/>
      <c r="E34" s="15"/>
    </row>
    <row r="35" spans="2:5">
      <c r="B35"/>
      <c r="C35"/>
      <c r="D35"/>
      <c r="E35" s="15"/>
    </row>
    <row r="36" spans="2:5">
      <c r="B36"/>
      <c r="C36"/>
      <c r="D36"/>
      <c r="E36" s="1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12</vt:i4>
      </vt:variant>
    </vt:vector>
  </HeadingPairs>
  <TitlesOfParts>
    <vt:vector size="25" baseType="lpstr">
      <vt:lpstr>A. Carátula</vt:lpstr>
      <vt:lpstr>B. Instrucciones</vt:lpstr>
      <vt:lpstr>C. Equipo de Torre</vt:lpstr>
      <vt:lpstr>D. Sistema Lodo</vt:lpstr>
      <vt:lpstr>E. Equipo Control de Pozo</vt:lpstr>
      <vt:lpstr>F. Planta de Poder</vt:lpstr>
      <vt:lpstr>G. Plan de acción</vt:lpstr>
      <vt:lpstr>Avance</vt:lpstr>
      <vt:lpstr>C</vt:lpstr>
      <vt:lpstr>D</vt:lpstr>
      <vt:lpstr>E</vt:lpstr>
      <vt:lpstr>F</vt:lpstr>
      <vt:lpstr>Aux</vt:lpstr>
      <vt:lpstr>'A. Carátula'!Área_de_impresión</vt:lpstr>
      <vt:lpstr>'B. Instrucciones'!Área_de_impresión</vt:lpstr>
      <vt:lpstr>'E. Equipo Control de Pozo'!Área_de_impresión</vt:lpstr>
      <vt:lpstr>'F. Planta de Poder'!Área_de_impresión</vt:lpstr>
      <vt:lpstr>'G. Plan de acción'!Área_de_impresión</vt:lpstr>
      <vt:lpstr>'A. Carátula'!Títulos_a_imprimir</vt:lpstr>
      <vt:lpstr>'B. Instrucciones'!Títulos_a_imprimir</vt:lpstr>
      <vt:lpstr>'C. Equipo de Torre'!Títulos_a_imprimir</vt:lpstr>
      <vt:lpstr>'D. Sistema Lodo'!Títulos_a_imprimir</vt:lpstr>
      <vt:lpstr>'E. Equipo Control de Pozo'!Títulos_a_imprimir</vt:lpstr>
      <vt:lpstr>'F. Planta de Poder'!Títulos_a_imprimir</vt:lpstr>
      <vt:lpstr>'G. Plan de acción'!Títulos_a_imprimir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Diego.Terrera@emsep.mx</dc:creator>
  <cp:lastModifiedBy>Rodriguez Cordoba, Ariel Hernan</cp:lastModifiedBy>
  <cp:lastPrinted>2020-10-22T23:29:05Z</cp:lastPrinted>
  <dcterms:created xsi:type="dcterms:W3CDTF">2015-06-05T18:19:34Z</dcterms:created>
  <dcterms:modified xsi:type="dcterms:W3CDTF">2024-01-29T19:33:23Z</dcterms:modified>
</cp:coreProperties>
</file>